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32" windowWidth="19992" windowHeight="2916"/>
  </bookViews>
  <sheets>
    <sheet name="расходы" sheetId="1" r:id="rId1"/>
    <sheet name="доходы" sheetId="2" r:id="rId2"/>
    <sheet name="безвозмезд. поступ." sheetId="3" r:id="rId3"/>
  </sheets>
  <definedNames>
    <definedName name="_xlnm.Print_Titles" localSheetId="2">'безвозмезд. поступ.'!$A:$B</definedName>
    <definedName name="_xlnm.Print_Titles" localSheetId="0">расходы!$A:$B</definedName>
  </definedNames>
  <calcPr calcId="145621"/>
</workbook>
</file>

<file path=xl/calcChain.xml><?xml version="1.0" encoding="utf-8"?>
<calcChain xmlns="http://schemas.openxmlformats.org/spreadsheetml/2006/main">
  <c r="DJ6" i="1" l="1"/>
  <c r="AY7" i="1"/>
  <c r="AI9" i="1"/>
  <c r="AJ9" i="1"/>
  <c r="AB6" i="3" l="1"/>
  <c r="E14" i="2" l="1"/>
  <c r="D14" i="2"/>
  <c r="D15" i="2"/>
  <c r="D16" i="2"/>
  <c r="D17" i="2"/>
  <c r="D13" i="2"/>
  <c r="HN17" i="2"/>
  <c r="HM17" i="2"/>
  <c r="HL17" i="2"/>
  <c r="HK17" i="2"/>
  <c r="HG17" i="2"/>
  <c r="HJ17" i="2" s="1"/>
  <c r="HF17" i="2"/>
  <c r="HE17" i="2"/>
  <c r="HD17" i="2"/>
  <c r="GV17" i="2"/>
  <c r="GS17" i="2"/>
  <c r="GR17" i="2"/>
  <c r="GQ17" i="2"/>
  <c r="GT17" i="2" s="1"/>
  <c r="GP17" i="2"/>
  <c r="GL17" i="2"/>
  <c r="GO17" i="2" s="1"/>
  <c r="GK17" i="2"/>
  <c r="GJ17" i="2"/>
  <c r="GI17" i="2"/>
  <c r="GH17" i="2"/>
  <c r="GE17" i="2"/>
  <c r="GD17" i="2"/>
  <c r="GG17" i="2" s="1"/>
  <c r="GC17" i="2"/>
  <c r="GB17" i="2"/>
  <c r="FT17" i="2"/>
  <c r="FQ17" i="2"/>
  <c r="FP17" i="2"/>
  <c r="FO17" i="2"/>
  <c r="FN17" i="2"/>
  <c r="FG17" i="2"/>
  <c r="FF17" i="2"/>
  <c r="FD17" i="2"/>
  <c r="FC17" i="2"/>
  <c r="FB17" i="2"/>
  <c r="FE17" i="2" s="1"/>
  <c r="FA17" i="2"/>
  <c r="EY17" i="2"/>
  <c r="EX17" i="2"/>
  <c r="EW17" i="2"/>
  <c r="EV17" i="2"/>
  <c r="EU17" i="2"/>
  <c r="ET17" i="2"/>
  <c r="EP17" i="2"/>
  <c r="EO17" i="2"/>
  <c r="EN17" i="2"/>
  <c r="EM17" i="2"/>
  <c r="DN17" i="2"/>
  <c r="DP17" i="2" s="1"/>
  <c r="DM17" i="2"/>
  <c r="DL17" i="2"/>
  <c r="DK17" i="2"/>
  <c r="DJ17" i="2"/>
  <c r="DG17" i="2"/>
  <c r="DF17" i="2"/>
  <c r="DE17" i="2"/>
  <c r="DD17" i="2"/>
  <c r="DC17" i="2"/>
  <c r="CZ17" i="2"/>
  <c r="CY17" i="2"/>
  <c r="DB17" i="2" s="1"/>
  <c r="CX17" i="2"/>
  <c r="DA17" i="2" s="1"/>
  <c r="CW17" i="2"/>
  <c r="CO17" i="2"/>
  <c r="CN17" i="2"/>
  <c r="CM17" i="2"/>
  <c r="CL17" i="2"/>
  <c r="CK17" i="2"/>
  <c r="CJ17" i="2"/>
  <c r="BV17" i="2"/>
  <c r="BS17" i="2"/>
  <c r="BR17" i="2"/>
  <c r="BQ17" i="2"/>
  <c r="BP17" i="2"/>
  <c r="BA17" i="2"/>
  <c r="AZ17" i="2"/>
  <c r="AY17" i="2"/>
  <c r="AX17" i="2"/>
  <c r="AW17" i="2"/>
  <c r="AV17" i="2"/>
  <c r="AR17" i="2"/>
  <c r="AO17" i="2"/>
  <c r="AK17" i="2"/>
  <c r="AN17" i="2" s="1"/>
  <c r="AJ17" i="2"/>
  <c r="AI17" i="2"/>
  <c r="AH17" i="2"/>
  <c r="AG17" i="2"/>
  <c r="HJ16" i="2"/>
  <c r="HI16" i="2"/>
  <c r="HH16" i="2"/>
  <c r="GT16" i="2"/>
  <c r="GH16" i="2"/>
  <c r="GG16" i="2"/>
  <c r="FX16" i="2"/>
  <c r="FW16" i="2"/>
  <c r="FV16" i="2"/>
  <c r="FU16" i="2"/>
  <c r="FT16" i="2"/>
  <c r="FS16" i="2"/>
  <c r="EZ16" i="2"/>
  <c r="EY16" i="2"/>
  <c r="EX16" i="2"/>
  <c r="ES16" i="2"/>
  <c r="ER16" i="2"/>
  <c r="EQ16" i="2"/>
  <c r="EL16" i="2"/>
  <c r="EI16" i="2"/>
  <c r="EH16" i="2"/>
  <c r="EA16" i="2" s="1"/>
  <c r="EG16" i="2"/>
  <c r="EJ16" i="2" s="1"/>
  <c r="EF16" i="2"/>
  <c r="DZ16" i="2"/>
  <c r="DY16" i="2"/>
  <c r="DP16" i="2"/>
  <c r="DO16" i="2"/>
  <c r="DJ16" i="2"/>
  <c r="DI16" i="2"/>
  <c r="DH16" i="2"/>
  <c r="CP16" i="2"/>
  <c r="CO16" i="2"/>
  <c r="CN16" i="2"/>
  <c r="CG16" i="2"/>
  <c r="CF16" i="2"/>
  <c r="CE16" i="2"/>
  <c r="U16" i="2" s="1"/>
  <c r="CD16" i="2"/>
  <c r="CC16" i="2"/>
  <c r="CI16" i="2" s="1"/>
  <c r="BF16" i="2"/>
  <c r="AN16" i="2"/>
  <c r="AM16" i="2"/>
  <c r="AL16" i="2"/>
  <c r="AJ16" i="2"/>
  <c r="W16" i="2"/>
  <c r="Y16" i="2" s="1"/>
  <c r="T16" i="2"/>
  <c r="L16" i="2"/>
  <c r="HS16" i="2" s="1"/>
  <c r="HJ15" i="2"/>
  <c r="HI15" i="2"/>
  <c r="HH15" i="2"/>
  <c r="GH15" i="2"/>
  <c r="FX15" i="2"/>
  <c r="GA15" i="2" s="1"/>
  <c r="FW15" i="2"/>
  <c r="FU15" i="2"/>
  <c r="FS15" i="2"/>
  <c r="FG15" i="2"/>
  <c r="FF15" i="2"/>
  <c r="FE15" i="2"/>
  <c r="EZ15" i="2"/>
  <c r="EY15" i="2"/>
  <c r="EX15" i="2"/>
  <c r="EL15" i="2"/>
  <c r="EJ15" i="2"/>
  <c r="EI15" i="2"/>
  <c r="EH15" i="2"/>
  <c r="EG15" i="2"/>
  <c r="EF15" i="2"/>
  <c r="DY15" i="2" s="1"/>
  <c r="DZ15" i="2"/>
  <c r="DP15" i="2"/>
  <c r="DO15" i="2"/>
  <c r="DJ15" i="2"/>
  <c r="DI15" i="2"/>
  <c r="DH15" i="2"/>
  <c r="CP15" i="2"/>
  <c r="CO15" i="2"/>
  <c r="CN15" i="2"/>
  <c r="CI15" i="2"/>
  <c r="CF15" i="2"/>
  <c r="CH15" i="2" s="1"/>
  <c r="CE15" i="2"/>
  <c r="CD15" i="2"/>
  <c r="CC15" i="2"/>
  <c r="CC17" i="2" s="1"/>
  <c r="BV15" i="2"/>
  <c r="BU15" i="2"/>
  <c r="BT15" i="2"/>
  <c r="BH15" i="2"/>
  <c r="BF15" i="2"/>
  <c r="BE15" i="2"/>
  <c r="BE17" i="2" s="1"/>
  <c r="BD15" i="2"/>
  <c r="BG15" i="2" s="1"/>
  <c r="BC15" i="2"/>
  <c r="BI15" i="2" s="1"/>
  <c r="AN15" i="2"/>
  <c r="AM15" i="2"/>
  <c r="AL15" i="2"/>
  <c r="AJ15" i="2"/>
  <c r="Y15" i="2"/>
  <c r="W15" i="2"/>
  <c r="U15" i="2"/>
  <c r="T15" i="2"/>
  <c r="L15" i="2" s="1"/>
  <c r="HS15" i="2" s="1"/>
  <c r="HJ14" i="2"/>
  <c r="HI14" i="2"/>
  <c r="HH14" i="2"/>
  <c r="GV14" i="2"/>
  <c r="GO14" i="2"/>
  <c r="GN14" i="2"/>
  <c r="GG14" i="2"/>
  <c r="FZ14" i="2"/>
  <c r="FX14" i="2"/>
  <c r="FW14" i="2"/>
  <c r="FU14" i="2"/>
  <c r="FT14" i="2"/>
  <c r="FS14" i="2"/>
  <c r="FR14" i="2"/>
  <c r="EZ14" i="2"/>
  <c r="EY14" i="2"/>
  <c r="EX14" i="2"/>
  <c r="ES14" i="2"/>
  <c r="ER14" i="2"/>
  <c r="EQ14" i="2"/>
  <c r="EJ14" i="2"/>
  <c r="EI14" i="2"/>
  <c r="EH14" i="2"/>
  <c r="EA14" i="2" s="1"/>
  <c r="ED14" i="2" s="1"/>
  <c r="EG14" i="2"/>
  <c r="EF14" i="2"/>
  <c r="EB14" i="2"/>
  <c r="EC14" i="2" s="1"/>
  <c r="DZ14" i="2"/>
  <c r="DQ14" i="2"/>
  <c r="DP14" i="2"/>
  <c r="DO14" i="2"/>
  <c r="DJ14" i="2"/>
  <c r="DI14" i="2"/>
  <c r="DH14" i="2"/>
  <c r="CP14" i="2"/>
  <c r="CO14" i="2"/>
  <c r="CN14" i="2"/>
  <c r="CI14" i="2"/>
  <c r="CF14" i="2"/>
  <c r="CE14" i="2"/>
  <c r="U14" i="2" s="1"/>
  <c r="CD14" i="2"/>
  <c r="CC14" i="2"/>
  <c r="BV14" i="2"/>
  <c r="BU14" i="2"/>
  <c r="BT14" i="2"/>
  <c r="BF14" i="2"/>
  <c r="BE14" i="2"/>
  <c r="BD14" i="2"/>
  <c r="BC14" i="2"/>
  <c r="AN14" i="2"/>
  <c r="AM14" i="2"/>
  <c r="AL14" i="2"/>
  <c r="AJ14" i="2"/>
  <c r="W14" i="2"/>
  <c r="T14" i="2"/>
  <c r="S14" i="2"/>
  <c r="L14" i="2"/>
  <c r="HS14" i="2" s="1"/>
  <c r="IE13" i="2"/>
  <c r="IB13" i="2"/>
  <c r="IA13" i="2"/>
  <c r="IA17" i="2" s="1"/>
  <c r="HZ13" i="2"/>
  <c r="HZ17" i="2" s="1"/>
  <c r="HY13" i="2"/>
  <c r="HY17" i="2" s="1"/>
  <c r="HJ13" i="2"/>
  <c r="GH13" i="2"/>
  <c r="GG13" i="2"/>
  <c r="GF13" i="2"/>
  <c r="GA13" i="2"/>
  <c r="FZ13" i="2"/>
  <c r="FX13" i="2"/>
  <c r="FW13" i="2"/>
  <c r="FV13" i="2"/>
  <c r="FU13" i="2"/>
  <c r="FU17" i="2" s="1"/>
  <c r="FT13" i="2"/>
  <c r="FS13" i="2"/>
  <c r="FR13" i="2"/>
  <c r="FF13" i="2"/>
  <c r="FE13" i="2"/>
  <c r="EZ13" i="2"/>
  <c r="EY13" i="2"/>
  <c r="EX13" i="2"/>
  <c r="ES13" i="2"/>
  <c r="ER13" i="2"/>
  <c r="EQ13" i="2"/>
  <c r="EJ13" i="2"/>
  <c r="EI13" i="2"/>
  <c r="EH13" i="2"/>
  <c r="EG13" i="2"/>
  <c r="EG17" i="2" s="1"/>
  <c r="EF13" i="2"/>
  <c r="EA13" i="2"/>
  <c r="DJ13" i="2"/>
  <c r="DI13" i="2"/>
  <c r="DH13" i="2"/>
  <c r="DC13" i="2"/>
  <c r="DB13" i="2"/>
  <c r="DA13" i="2"/>
  <c r="CP13" i="2"/>
  <c r="CO13" i="2"/>
  <c r="CN13" i="2"/>
  <c r="CF13" i="2"/>
  <c r="CG13" i="2" s="1"/>
  <c r="CE13" i="2"/>
  <c r="CE17" i="2" s="1"/>
  <c r="CD13" i="2"/>
  <c r="CC13" i="2"/>
  <c r="BV13" i="2"/>
  <c r="BU13" i="2"/>
  <c r="BT13" i="2"/>
  <c r="BF13" i="2"/>
  <c r="BE13" i="2"/>
  <c r="BD13" i="2"/>
  <c r="BD17" i="2" s="1"/>
  <c r="BC13" i="2"/>
  <c r="BB13" i="2"/>
  <c r="BA13" i="2"/>
  <c r="AZ13" i="2"/>
  <c r="AU13" i="2"/>
  <c r="AR13" i="2"/>
  <c r="AQ13" i="2"/>
  <c r="AT13" i="2" s="1"/>
  <c r="AP13" i="2"/>
  <c r="AP17" i="2" s="1"/>
  <c r="AO13" i="2"/>
  <c r="AN13" i="2"/>
  <c r="AM13" i="2"/>
  <c r="AL13" i="2"/>
  <c r="AJ13" i="2"/>
  <c r="BP10" i="2"/>
  <c r="AK9" i="2"/>
  <c r="AR9" i="2" s="1"/>
  <c r="AC9" i="2"/>
  <c r="W9" i="2"/>
  <c r="S9" i="2"/>
  <c r="AG9" i="2" s="1"/>
  <c r="AO9" i="2" s="1"/>
  <c r="AV9" i="2" s="1"/>
  <c r="BC9" i="2" s="1"/>
  <c r="CC9" i="2" s="1"/>
  <c r="CJ9" i="2" s="1"/>
  <c r="DD9" i="2" s="1"/>
  <c r="DK9" i="2" s="1"/>
  <c r="DR9" i="2" s="1"/>
  <c r="DY9" i="2" s="1"/>
  <c r="EF9" i="2" s="1"/>
  <c r="EM9" i="2" s="1"/>
  <c r="ET9" i="2" s="1"/>
  <c r="FA9" i="2" s="1"/>
  <c r="FN9" i="2" s="1"/>
  <c r="FU9" i="2" s="1"/>
  <c r="GB9" i="2" s="1"/>
  <c r="GI9" i="2" s="1"/>
  <c r="GP9" i="2" s="1"/>
  <c r="GW9" i="2" s="1"/>
  <c r="HD9" i="2" s="1"/>
  <c r="HK9" i="2" s="1"/>
  <c r="HR9" i="2" s="1"/>
  <c r="HY9" i="2" s="1"/>
  <c r="N9" i="2"/>
  <c r="K9" i="2"/>
  <c r="BF9" i="2" l="1"/>
  <c r="AY9" i="2"/>
  <c r="EH17" i="2"/>
  <c r="Y14" i="2"/>
  <c r="X14" i="2"/>
  <c r="N14" i="2"/>
  <c r="F14" i="2" s="1"/>
  <c r="M14" i="2"/>
  <c r="V14" i="2"/>
  <c r="CW9" i="2"/>
  <c r="BF17" i="2"/>
  <c r="BI13" i="2"/>
  <c r="BG13" i="2"/>
  <c r="Z14" i="2"/>
  <c r="BI14" i="2"/>
  <c r="BG14" i="2"/>
  <c r="DY14" i="2"/>
  <c r="EL14" i="2"/>
  <c r="T13" i="2"/>
  <c r="BH13" i="2"/>
  <c r="CH13" i="2"/>
  <c r="EF17" i="2"/>
  <c r="DY13" i="2"/>
  <c r="DY17" i="2" s="1"/>
  <c r="ID13" i="2"/>
  <c r="IC13" i="2"/>
  <c r="IB17" i="2"/>
  <c r="K14" i="2"/>
  <c r="BH14" i="2"/>
  <c r="CH14" i="2"/>
  <c r="EA15" i="2"/>
  <c r="EA17" i="2" s="1"/>
  <c r="EK15" i="2"/>
  <c r="AQ17" i="2"/>
  <c r="U13" i="2"/>
  <c r="FV17" i="2"/>
  <c r="FY13" i="2"/>
  <c r="DZ13" i="2"/>
  <c r="DZ17" i="2" s="1"/>
  <c r="AU17" i="2"/>
  <c r="AT17" i="2"/>
  <c r="ES17" i="2"/>
  <c r="ER17" i="2"/>
  <c r="FX17" i="2"/>
  <c r="BC17" i="2"/>
  <c r="S13" i="2"/>
  <c r="EK13" i="2"/>
  <c r="FW17" i="2"/>
  <c r="S16" i="2"/>
  <c r="K16" i="2" s="1"/>
  <c r="X16" i="2"/>
  <c r="AM17" i="2"/>
  <c r="AL17" i="2"/>
  <c r="AS17" i="2"/>
  <c r="BB17" i="2"/>
  <c r="DO17" i="2"/>
  <c r="EQ17" i="2"/>
  <c r="EZ17" i="2"/>
  <c r="FS17" i="2"/>
  <c r="FR17" i="2"/>
  <c r="Z15" i="2"/>
  <c r="Z16" i="2"/>
  <c r="M16" i="2"/>
  <c r="EK16" i="2"/>
  <c r="CF17" i="2"/>
  <c r="AS13" i="2"/>
  <c r="W13" i="2"/>
  <c r="CD17" i="2"/>
  <c r="CI13" i="2"/>
  <c r="EB13" i="2"/>
  <c r="EL13" i="2"/>
  <c r="CG14" i="2"/>
  <c r="EE14" i="2"/>
  <c r="EK14" i="2"/>
  <c r="M15" i="2"/>
  <c r="S15" i="2"/>
  <c r="K15" i="2" s="1"/>
  <c r="X15" i="2"/>
  <c r="CG15" i="2"/>
  <c r="EB15" i="2"/>
  <c r="V16" i="2"/>
  <c r="CH16" i="2"/>
  <c r="GA16" i="2"/>
  <c r="EB16" i="2"/>
  <c r="N16" i="2" s="1"/>
  <c r="FZ16" i="2"/>
  <c r="BU17" i="2"/>
  <c r="BT17" i="2"/>
  <c r="CP17" i="2"/>
  <c r="DI17" i="2"/>
  <c r="DH17" i="2"/>
  <c r="EI17" i="2"/>
  <c r="GN17" i="2"/>
  <c r="AD9" i="1"/>
  <c r="BE6" i="3"/>
  <c r="BE7" i="3"/>
  <c r="BE8" i="3"/>
  <c r="Q16" i="2" l="1"/>
  <c r="HU16" i="2"/>
  <c r="P16" i="2"/>
  <c r="O16" i="2"/>
  <c r="R16" i="2"/>
  <c r="EE15" i="2"/>
  <c r="ED15" i="2"/>
  <c r="EC15" i="2"/>
  <c r="HT15" i="2"/>
  <c r="W17" i="2"/>
  <c r="Z13" i="2"/>
  <c r="X13" i="2"/>
  <c r="Y13" i="2"/>
  <c r="N13" i="2"/>
  <c r="HT16" i="2"/>
  <c r="K13" i="2"/>
  <c r="S17" i="2"/>
  <c r="HR14" i="2"/>
  <c r="T17" i="2"/>
  <c r="L13" i="2"/>
  <c r="BG17" i="2"/>
  <c r="BI17" i="2"/>
  <c r="BH17" i="2"/>
  <c r="Q14" i="2"/>
  <c r="P14" i="2"/>
  <c r="HU14" i="2"/>
  <c r="R14" i="2"/>
  <c r="O14" i="2"/>
  <c r="EK17" i="2"/>
  <c r="EJ17" i="2"/>
  <c r="EL17" i="2"/>
  <c r="EB17" i="2"/>
  <c r="EC13" i="2"/>
  <c r="EE13" i="2"/>
  <c r="ED13" i="2"/>
  <c r="V15" i="2"/>
  <c r="IE17" i="2"/>
  <c r="ID17" i="2"/>
  <c r="IC17" i="2"/>
  <c r="EE16" i="2"/>
  <c r="ED16" i="2"/>
  <c r="EC16" i="2"/>
  <c r="CI17" i="2"/>
  <c r="CH17" i="2"/>
  <c r="CG17" i="2"/>
  <c r="GA17" i="2"/>
  <c r="FZ17" i="2"/>
  <c r="U17" i="2"/>
  <c r="V17" i="2" s="1"/>
  <c r="M13" i="2"/>
  <c r="V13" i="2"/>
  <c r="HR15" i="2"/>
  <c r="N15" i="2"/>
  <c r="HR16" i="2"/>
  <c r="HT14" i="2"/>
  <c r="BL10" i="2"/>
  <c r="BS10" i="2" s="1"/>
  <c r="CF9" i="2"/>
  <c r="BC10" i="1"/>
  <c r="AY8" i="1"/>
  <c r="AX7" i="1"/>
  <c r="AW7" i="1"/>
  <c r="EC17" i="2" l="1"/>
  <c r="EE17" i="2"/>
  <c r="ED17" i="2"/>
  <c r="CS9" i="2"/>
  <c r="CZ9" i="2" s="1"/>
  <c r="DG9" i="2" s="1"/>
  <c r="DN9" i="2" s="1"/>
  <c r="DU9" i="2" s="1"/>
  <c r="EB9" i="2" s="1"/>
  <c r="EI9" i="2" s="1"/>
  <c r="EP9" i="2" s="1"/>
  <c r="EW9" i="2" s="1"/>
  <c r="FD9" i="2" s="1"/>
  <c r="FJ9" i="2" s="1"/>
  <c r="FQ9" i="2" s="1"/>
  <c r="FX9" i="2" s="1"/>
  <c r="GE9" i="2" s="1"/>
  <c r="GL9" i="2" s="1"/>
  <c r="GS9" i="2" s="1"/>
  <c r="GZ9" i="2" s="1"/>
  <c r="HG9" i="2" s="1"/>
  <c r="HN9" i="2" s="1"/>
  <c r="HU9" i="2" s="1"/>
  <c r="IB9" i="2" s="1"/>
  <c r="CM9" i="2"/>
  <c r="L17" i="2"/>
  <c r="HS13" i="2"/>
  <c r="HS17" i="2" s="1"/>
  <c r="O13" i="2"/>
  <c r="P13" i="2"/>
  <c r="N17" i="2"/>
  <c r="R13" i="2"/>
  <c r="HU13" i="2"/>
  <c r="Q13" i="2"/>
  <c r="Y17" i="2"/>
  <c r="X17" i="2"/>
  <c r="Z17" i="2"/>
  <c r="HX14" i="2"/>
  <c r="HV14" i="2"/>
  <c r="HW14" i="2"/>
  <c r="HR13" i="2"/>
  <c r="HR17" i="2" s="1"/>
  <c r="K17" i="2"/>
  <c r="R15" i="2"/>
  <c r="HU15" i="2"/>
  <c r="Q15" i="2"/>
  <c r="P15" i="2"/>
  <c r="O15" i="2"/>
  <c r="M17" i="2"/>
  <c r="HT13" i="2"/>
  <c r="HT17" i="2" s="1"/>
  <c r="I14" i="2"/>
  <c r="H14" i="2"/>
  <c r="HW16" i="2"/>
  <c r="HV16" i="2"/>
  <c r="HX16" i="2"/>
  <c r="BD10" i="1"/>
  <c r="BD6" i="1"/>
  <c r="BF6" i="1"/>
  <c r="BE10" i="1"/>
  <c r="BE6" i="1"/>
  <c r="HV13" i="2" l="1"/>
  <c r="HU17" i="2"/>
  <c r="HW13" i="2"/>
  <c r="HX13" i="2"/>
  <c r="HW15" i="2"/>
  <c r="HV15" i="2"/>
  <c r="HX15" i="2"/>
  <c r="Q17" i="2"/>
  <c r="P17" i="2"/>
  <c r="O17" i="2"/>
  <c r="R17" i="2"/>
  <c r="DH7" i="1"/>
  <c r="DH8" i="1"/>
  <c r="DI7" i="1"/>
  <c r="DI8" i="1"/>
  <c r="DI9" i="1"/>
  <c r="DJ7" i="1"/>
  <c r="DJ8" i="1"/>
  <c r="BF8" i="3"/>
  <c r="AR9" i="3"/>
  <c r="W7" i="3"/>
  <c r="W8" i="3"/>
  <c r="W9" i="3"/>
  <c r="HW17" i="2" l="1"/>
  <c r="HV17" i="2"/>
  <c r="HX17" i="2"/>
  <c r="AS10" i="1"/>
  <c r="AK8" i="3"/>
  <c r="EE8" i="1"/>
  <c r="EE9" i="1"/>
  <c r="EE7" i="1"/>
  <c r="DX9" i="1"/>
  <c r="DX7" i="1"/>
  <c r="DJ9" i="1"/>
  <c r="DC7" i="1"/>
  <c r="DC8" i="1"/>
  <c r="DC9" i="1"/>
  <c r="CA8" i="1"/>
  <c r="BT7" i="1"/>
  <c r="BT8" i="1"/>
  <c r="BT9" i="1"/>
  <c r="AD7" i="1"/>
  <c r="AD8" i="1"/>
  <c r="W8" i="1"/>
  <c r="W9" i="1"/>
  <c r="Q10" i="3"/>
  <c r="CL10" i="1" l="1"/>
  <c r="CO6" i="1"/>
  <c r="CN6" i="1"/>
  <c r="CM6" i="1"/>
  <c r="BS7" i="1"/>
  <c r="AQ7" i="3"/>
  <c r="BY8" i="1" l="1"/>
  <c r="BZ8" i="1"/>
  <c r="BE9" i="3"/>
  <c r="BB10" i="3"/>
  <c r="DI6" i="1" l="1"/>
  <c r="E8" i="1"/>
  <c r="AX8" i="1"/>
  <c r="AX6" i="1"/>
  <c r="AV10" i="1"/>
  <c r="AY10" i="1" s="1"/>
  <c r="AW8" i="1"/>
  <c r="AW6" i="1"/>
  <c r="BS9" i="1" l="1"/>
  <c r="AC8" i="1"/>
  <c r="AC9" i="1"/>
  <c r="AB8" i="1"/>
  <c r="AB9" i="1"/>
  <c r="AQ9" i="3"/>
  <c r="AP9" i="3"/>
  <c r="AI6" i="1"/>
  <c r="CA7" i="1"/>
  <c r="BZ7" i="1"/>
  <c r="BY7" i="1"/>
  <c r="W7" i="1"/>
  <c r="V7" i="1"/>
  <c r="U7" i="1"/>
  <c r="U8" i="1"/>
  <c r="AZ10" i="1"/>
  <c r="BF10" i="1" s="1"/>
  <c r="DD10" i="1"/>
  <c r="AZ10" i="3"/>
  <c r="AP8" i="1" l="1"/>
  <c r="AP8" i="3"/>
  <c r="AD8" i="3"/>
  <c r="AB8" i="3"/>
  <c r="U7" i="3"/>
  <c r="U8" i="3"/>
  <c r="M9" i="3" l="1"/>
  <c r="F9" i="3" s="1"/>
  <c r="F16" i="2" s="1"/>
  <c r="H16" i="2" l="1"/>
  <c r="BM6" i="3"/>
  <c r="CA6" i="1"/>
  <c r="BT6" i="1"/>
  <c r="BM9" i="1"/>
  <c r="N6" i="1"/>
  <c r="E7" i="1"/>
  <c r="E9" i="1" l="1"/>
  <c r="AH10" i="3" l="1"/>
  <c r="AL10" i="1" l="1"/>
  <c r="CI10" i="1" l="1"/>
  <c r="CO10" i="1" s="1"/>
  <c r="AK6" i="1" l="1"/>
  <c r="AD9" i="3" l="1"/>
  <c r="C6" i="1" l="1"/>
  <c r="DK6" i="1" s="1"/>
  <c r="E6" i="1" l="1"/>
  <c r="AB7" i="1"/>
  <c r="BS8" i="1" l="1"/>
  <c r="L8" i="3"/>
  <c r="E8" i="3" s="1"/>
  <c r="E15" i="2" s="1"/>
  <c r="EF8" i="1" l="1"/>
  <c r="AK7" i="3"/>
  <c r="AK9" i="3"/>
  <c r="M8" i="3" l="1"/>
  <c r="F8" i="3" l="1"/>
  <c r="F15" i="2" s="1"/>
  <c r="H15" i="2" l="1"/>
  <c r="I15" i="2"/>
  <c r="P6" i="1"/>
  <c r="V6" i="3" l="1"/>
  <c r="BR6" i="1" l="1"/>
  <c r="F6" i="1"/>
  <c r="DR10" i="1" l="1"/>
  <c r="F7" i="1" l="1"/>
  <c r="J6" i="3" l="1"/>
  <c r="C6" i="3" l="1"/>
  <c r="C13" i="2" s="1"/>
  <c r="AR8" i="1"/>
  <c r="AR9" i="1" l="1"/>
  <c r="BZ6" i="1" l="1"/>
  <c r="BY6" i="1"/>
  <c r="AH10" i="1"/>
  <c r="AJ6" i="1"/>
  <c r="AC7" i="1"/>
  <c r="AQ8" i="3"/>
  <c r="AE10" i="1" l="1"/>
  <c r="AK10" i="1" s="1"/>
  <c r="BG10" i="3" l="1"/>
  <c r="AP6" i="3"/>
  <c r="AR6" i="3"/>
  <c r="AD7" i="3"/>
  <c r="AB9" i="3"/>
  <c r="AR7" i="1"/>
  <c r="AP6" i="1"/>
  <c r="D8" i="1" l="1"/>
  <c r="DY10" i="1" l="1"/>
  <c r="AI8" i="3" l="1"/>
  <c r="AI9" i="3"/>
  <c r="AI7" i="3"/>
  <c r="AB7" i="3"/>
  <c r="S10" i="1" l="1"/>
  <c r="L7" i="3"/>
  <c r="E7" i="3" s="1"/>
  <c r="EF7" i="1" l="1"/>
  <c r="F9" i="1"/>
  <c r="EG9" i="1" s="1"/>
  <c r="U9" i="1" l="1"/>
  <c r="V8" i="1"/>
  <c r="V9" i="1"/>
  <c r="AD6" i="1" l="1"/>
  <c r="DC6" i="1" l="1"/>
  <c r="M7" i="3"/>
  <c r="F7" i="3" s="1"/>
  <c r="M6" i="3"/>
  <c r="F6" i="3" s="1"/>
  <c r="F13" i="2" s="1"/>
  <c r="L9" i="3"/>
  <c r="E9" i="3" s="1"/>
  <c r="E16" i="2" s="1"/>
  <c r="I16" i="2" s="1"/>
  <c r="L6" i="3"/>
  <c r="H13" i="2" l="1"/>
  <c r="J13" i="2"/>
  <c r="G13" i="2"/>
  <c r="EG6" i="1"/>
  <c r="EF9" i="1"/>
  <c r="EG7" i="1"/>
  <c r="P6" i="3"/>
  <c r="E6" i="3"/>
  <c r="E13" i="2" s="1"/>
  <c r="I13" i="2" s="1"/>
  <c r="EF6" i="1" l="1"/>
  <c r="I6" i="1"/>
  <c r="CP10" i="1" l="1"/>
  <c r="CQ10" i="1"/>
  <c r="CR10" i="1"/>
  <c r="CS10" i="1"/>
  <c r="CT10" i="1"/>
  <c r="CU10" i="1"/>
  <c r="CV10" i="1"/>
  <c r="AL10" i="3"/>
  <c r="BS6" i="1" l="1"/>
  <c r="DG10" i="1"/>
  <c r="DJ10" i="1" s="1"/>
  <c r="J8" i="3"/>
  <c r="P8" i="3" s="1"/>
  <c r="BJ10" i="3"/>
  <c r="BM10" i="3" s="1"/>
  <c r="C8" i="3" l="1"/>
  <c r="C15" i="2" s="1"/>
  <c r="G15" i="2" l="1"/>
  <c r="J15" i="2"/>
  <c r="I8" i="3"/>
  <c r="AD6" i="3"/>
  <c r="D9" i="1"/>
  <c r="D7" i="1"/>
  <c r="G7" i="1" s="1"/>
  <c r="C7" i="1" l="1"/>
  <c r="DK7" i="1" s="1"/>
  <c r="DF10" i="1" l="1"/>
  <c r="DI10" i="1" s="1"/>
  <c r="J7" i="3" l="1"/>
  <c r="C7" i="3" l="1"/>
  <c r="C14" i="2" s="1"/>
  <c r="P7" i="3"/>
  <c r="V8" i="3"/>
  <c r="G14" i="2" l="1"/>
  <c r="J14" i="2"/>
  <c r="R10" i="1"/>
  <c r="BC10" i="3" l="1"/>
  <c r="BE10" i="3" l="1"/>
  <c r="BF10" i="3"/>
  <c r="AC6" i="1"/>
  <c r="AB6" i="1"/>
  <c r="AO10" i="3"/>
  <c r="AR10" i="3" s="1"/>
  <c r="AQ6" i="3"/>
  <c r="F8" i="1" l="1"/>
  <c r="EG8" i="1" s="1"/>
  <c r="BM7" i="1" l="1"/>
  <c r="BM8" i="1"/>
  <c r="AQ7" i="1"/>
  <c r="AQ8" i="1"/>
  <c r="AQ9" i="1"/>
  <c r="AP7" i="1"/>
  <c r="C8" i="1" l="1"/>
  <c r="DK8" i="1" s="1"/>
  <c r="C9" i="1"/>
  <c r="DK9" i="1" s="1"/>
  <c r="C10" i="1" l="1"/>
  <c r="DM7" i="1"/>
  <c r="DM8" i="1"/>
  <c r="DM9" i="1"/>
  <c r="D6" i="1"/>
  <c r="DL6" i="1" l="1"/>
  <c r="E10" i="1"/>
  <c r="DM6" i="1"/>
  <c r="J9" i="3"/>
  <c r="P9" i="3" s="1"/>
  <c r="AE10" i="3"/>
  <c r="X10" i="3"/>
  <c r="AJ7" i="3"/>
  <c r="AJ8" i="3"/>
  <c r="AJ9" i="3"/>
  <c r="AC7" i="3"/>
  <c r="AC8" i="3"/>
  <c r="AC9" i="3"/>
  <c r="AC6" i="3"/>
  <c r="AM10" i="3"/>
  <c r="AP10" i="3" s="1"/>
  <c r="AF10" i="3"/>
  <c r="Y10" i="3"/>
  <c r="R10" i="3"/>
  <c r="K7" i="3"/>
  <c r="D7" i="3" s="1"/>
  <c r="K8" i="3"/>
  <c r="K9" i="3"/>
  <c r="D9" i="3" s="1"/>
  <c r="K6" i="3"/>
  <c r="D8" i="3" l="1"/>
  <c r="N8" i="3"/>
  <c r="G9" i="3"/>
  <c r="N9" i="3"/>
  <c r="C9" i="3"/>
  <c r="C16" i="2" s="1"/>
  <c r="D6" i="3"/>
  <c r="N6" i="3"/>
  <c r="J10" i="3"/>
  <c r="K10" i="3"/>
  <c r="V7" i="3"/>
  <c r="V9" i="3"/>
  <c r="AN10" i="3"/>
  <c r="AK10" i="3"/>
  <c r="AG10" i="3"/>
  <c r="AA10" i="3"/>
  <c r="AB10" i="3" s="1"/>
  <c r="Z10" i="3"/>
  <c r="T10" i="3"/>
  <c r="W10" i="3" s="1"/>
  <c r="S10" i="3"/>
  <c r="J16" i="2" l="1"/>
  <c r="G16" i="2"/>
  <c r="I9" i="3"/>
  <c r="C10" i="3"/>
  <c r="C17" i="2" s="1"/>
  <c r="D10" i="3"/>
  <c r="AD10" i="3"/>
  <c r="G8" i="3"/>
  <c r="AI10" i="3"/>
  <c r="AQ10" i="3"/>
  <c r="L10" i="3"/>
  <c r="U10" i="3"/>
  <c r="M10" i="3"/>
  <c r="P10" i="3" s="1"/>
  <c r="I6" i="3"/>
  <c r="O9" i="3"/>
  <c r="AJ10" i="3"/>
  <c r="O6" i="3"/>
  <c r="V10" i="3"/>
  <c r="N7" i="3"/>
  <c r="AC10" i="3"/>
  <c r="O7" i="3"/>
  <c r="O8" i="3"/>
  <c r="E10" i="3"/>
  <c r="E17" i="2" s="1"/>
  <c r="DX8" i="1"/>
  <c r="EF10" i="1" l="1"/>
  <c r="I7" i="3"/>
  <c r="G6" i="3"/>
  <c r="N10" i="3"/>
  <c r="H9" i="3"/>
  <c r="F10" i="3"/>
  <c r="F17" i="2" s="1"/>
  <c r="I17" i="2" s="1"/>
  <c r="O10" i="3"/>
  <c r="G7" i="3"/>
  <c r="H7" i="3"/>
  <c r="H6" i="3"/>
  <c r="H8" i="3"/>
  <c r="DA6" i="1"/>
  <c r="DA7" i="1"/>
  <c r="DA8" i="1"/>
  <c r="DA9" i="1"/>
  <c r="DV7" i="1"/>
  <c r="DV8" i="1"/>
  <c r="DV9" i="1"/>
  <c r="EC7" i="1"/>
  <c r="EC8" i="1"/>
  <c r="EC9" i="1"/>
  <c r="H17" i="2" l="1"/>
  <c r="G17" i="2"/>
  <c r="J17" i="2"/>
  <c r="I10" i="3"/>
  <c r="G10" i="3"/>
  <c r="H10" i="3"/>
  <c r="ED8" i="1"/>
  <c r="ED9" i="1"/>
  <c r="ED7" i="1"/>
  <c r="DW8" i="1"/>
  <c r="DW9" i="1"/>
  <c r="DW7" i="1"/>
  <c r="DB7" i="1"/>
  <c r="DB8" i="1"/>
  <c r="DB9" i="1"/>
  <c r="DB6" i="1"/>
  <c r="EB10" i="1"/>
  <c r="EE10" i="1" s="1"/>
  <c r="EA10" i="1"/>
  <c r="DZ10" i="1"/>
  <c r="DU10" i="1"/>
  <c r="DX10" i="1" s="1"/>
  <c r="DT10" i="1"/>
  <c r="DS10" i="1"/>
  <c r="DE10" i="1"/>
  <c r="DH10" i="1" s="1"/>
  <c r="CZ10" i="1"/>
  <c r="CY10" i="1"/>
  <c r="CX10" i="1"/>
  <c r="CW10" i="1"/>
  <c r="DC10" i="1" l="1"/>
  <c r="DV10" i="1"/>
  <c r="EC10" i="1"/>
  <c r="DA10" i="1"/>
  <c r="ED10" i="1"/>
  <c r="DW10" i="1"/>
  <c r="DB10" i="1"/>
  <c r="N7" i="1"/>
  <c r="N8" i="1"/>
  <c r="N9" i="1"/>
  <c r="DL7" i="1"/>
  <c r="DL9" i="1"/>
  <c r="BK7" i="1"/>
  <c r="BK8" i="1"/>
  <c r="BK9" i="1"/>
  <c r="BK6" i="1"/>
  <c r="DL8" i="1" l="1"/>
  <c r="D10" i="1"/>
  <c r="BM6" i="1"/>
  <c r="P7" i="1"/>
  <c r="P8" i="1"/>
  <c r="P9" i="1"/>
  <c r="BL7" i="1"/>
  <c r="BL8" i="1"/>
  <c r="BL9" i="1"/>
  <c r="BL6" i="1"/>
  <c r="AQ6" i="1"/>
  <c r="O7" i="1"/>
  <c r="O8" i="1"/>
  <c r="O9" i="1"/>
  <c r="O6" i="1"/>
  <c r="K10" i="1"/>
  <c r="L10" i="1"/>
  <c r="M10" i="1"/>
  <c r="Q10" i="1"/>
  <c r="T10" i="1"/>
  <c r="X10" i="1"/>
  <c r="Y10" i="1"/>
  <c r="Z10" i="1"/>
  <c r="AA10" i="1"/>
  <c r="AF10" i="1"/>
  <c r="AI10" i="1" s="1"/>
  <c r="AG10" i="1"/>
  <c r="AJ10" i="1" s="1"/>
  <c r="AM10" i="1"/>
  <c r="AN10" i="1"/>
  <c r="AO10" i="1"/>
  <c r="AT10" i="1"/>
  <c r="AW10" i="1" s="1"/>
  <c r="AU10" i="1"/>
  <c r="AX10" i="1" s="1"/>
  <c r="BA10" i="1"/>
  <c r="BB10" i="1"/>
  <c r="BG10" i="1"/>
  <c r="BH10" i="1"/>
  <c r="BI10" i="1"/>
  <c r="BJ10" i="1"/>
  <c r="BN10" i="1"/>
  <c r="BO10" i="1"/>
  <c r="BP10" i="1"/>
  <c r="BQ10" i="1"/>
  <c r="BU10" i="1"/>
  <c r="BV10" i="1"/>
  <c r="BW10" i="1"/>
  <c r="BX10" i="1"/>
  <c r="CB10" i="1"/>
  <c r="CC10" i="1"/>
  <c r="CD10" i="1"/>
  <c r="CE10" i="1"/>
  <c r="CF10" i="1"/>
  <c r="CG10" i="1"/>
  <c r="CH10" i="1"/>
  <c r="CJ10" i="1"/>
  <c r="CM10" i="1" s="1"/>
  <c r="CK10" i="1"/>
  <c r="CN10" i="1" s="1"/>
  <c r="J10" i="1"/>
  <c r="W10" i="1" l="1"/>
  <c r="CA10" i="1"/>
  <c r="BT10" i="1"/>
  <c r="BR10" i="1"/>
  <c r="BZ10" i="1"/>
  <c r="BY10" i="1"/>
  <c r="AR10" i="1"/>
  <c r="AD10" i="1"/>
  <c r="AP10" i="1"/>
  <c r="V10" i="1"/>
  <c r="U10" i="1"/>
  <c r="F10" i="1"/>
  <c r="EG10" i="1" s="1"/>
  <c r="BS10" i="1"/>
  <c r="DN9" i="1"/>
  <c r="AB10" i="1"/>
  <c r="AC10" i="1"/>
  <c r="BM10" i="1"/>
  <c r="AQ10" i="1"/>
  <c r="P10" i="1"/>
  <c r="N10" i="1"/>
  <c r="O10" i="1"/>
  <c r="DN6" i="1"/>
  <c r="DN8" i="1"/>
  <c r="DO8" i="1" s="1"/>
  <c r="DN7" i="1"/>
  <c r="DK10" i="1"/>
  <c r="BL10" i="1"/>
  <c r="G6" i="1"/>
  <c r="G9" i="1"/>
  <c r="BK10" i="1"/>
  <c r="H6" i="1"/>
  <c r="I9" i="1"/>
  <c r="I8" i="1"/>
  <c r="G8" i="1"/>
  <c r="H9" i="1"/>
  <c r="I7" i="1"/>
  <c r="H7" i="1"/>
  <c r="H8" i="1"/>
  <c r="DL10" i="1"/>
  <c r="I10" i="1" l="1"/>
  <c r="DM10" i="1"/>
  <c r="DQ8" i="1"/>
  <c r="DP8" i="1"/>
  <c r="DN10" i="1"/>
  <c r="DQ10" i="1" s="1"/>
  <c r="DP6" i="1"/>
  <c r="DO6" i="1"/>
  <c r="DQ7" i="1"/>
  <c r="DP7" i="1"/>
  <c r="DO7" i="1"/>
  <c r="DQ6" i="1"/>
  <c r="DQ9" i="1"/>
  <c r="DO9" i="1"/>
  <c r="DP9" i="1"/>
  <c r="G10" i="1"/>
  <c r="H10" i="1"/>
  <c r="DP10" i="1" l="1"/>
  <c r="DO10" i="1"/>
</calcChain>
</file>

<file path=xl/sharedStrings.xml><?xml version="1.0" encoding="utf-8"?>
<sst xmlns="http://schemas.openxmlformats.org/spreadsheetml/2006/main" count="562" uniqueCount="141">
  <si>
    <t>Наименование муниципальных образований</t>
  </si>
  <si>
    <t>Первоначальный план на 2017 г.</t>
  </si>
  <si>
    <t>Уточненный план на 2017 г.</t>
  </si>
  <si>
    <t>Исполнено за январь-июнь 2017 г.</t>
  </si>
  <si>
    <t>% исполнения к:</t>
  </si>
  <si>
    <t>первоначальному плану</t>
  </si>
  <si>
    <t>уточненному плану</t>
  </si>
  <si>
    <t>соответствующему периоду 2016 г.</t>
  </si>
  <si>
    <t>РАСХОДЫ-ВСЕГО:</t>
  </si>
  <si>
    <t>МО г.Юрьев-Польский</t>
  </si>
  <si>
    <t>МО Красносельское</t>
  </si>
  <si>
    <t>МО Небыловское</t>
  </si>
  <si>
    <t>МО Симское</t>
  </si>
  <si>
    <t>в том числе: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</si>
  <si>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</si>
  <si>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</si>
  <si>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</si>
  <si>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</si>
  <si>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</si>
  <si>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</si>
  <si>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</si>
  <si>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</si>
  <si>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</si>
  <si>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</si>
  <si>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</si>
  <si>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</si>
  <si>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ИТОГО:</t>
  </si>
  <si>
    <t>Исп. за январь-июнь 2016 г.</t>
  </si>
  <si>
    <t>Общегосударственные вопросы</t>
  </si>
  <si>
    <t xml:space="preserve">  из  общей  суммы  расходов:</t>
  </si>
  <si>
    <t>Оплата  труда с начислениями   (c учетом расходов по бюджетным, автономным, казенным учреждениям)</t>
  </si>
  <si>
    <t xml:space="preserve">    Иные  расходы  </t>
  </si>
  <si>
    <t xml:space="preserve">Справочно: расходы по содержанию органов управления </t>
  </si>
  <si>
    <t>Капитальные вложения</t>
  </si>
  <si>
    <t xml:space="preserve">     1.</t>
  </si>
  <si>
    <t xml:space="preserve">     2.</t>
  </si>
  <si>
    <t xml:space="preserve">     3.</t>
  </si>
  <si>
    <t xml:space="preserve">     4.</t>
  </si>
  <si>
    <t>№   п/п</t>
  </si>
  <si>
    <t xml:space="preserve">Безвоздмезные поступления </t>
  </si>
  <si>
    <t>в том числе</t>
  </si>
  <si>
    <t>Безвоздмезные поступления от других  бюджетов бюджетной системы Российской Федерации</t>
  </si>
  <si>
    <t>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</si>
  <si>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</si>
  <si>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</si>
  <si>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</si>
  <si>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</si>
  <si>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</si>
  <si>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св.200</t>
  </si>
  <si>
    <t>по плану</t>
  </si>
  <si>
    <t>по фактическому исполнению</t>
  </si>
  <si>
    <t>дефицит(-), профицит(+) бюджета</t>
  </si>
  <si>
    <t xml:space="preserve">в т.ч. фонд оплаты труда и начисления на оплату труда работников органов управления </t>
  </si>
  <si>
    <t>прочие безвозмездные поступления от других бюджетов бюджетной системы</t>
  </si>
  <si>
    <t xml:space="preserve">                                                                                                                                                        </t>
  </si>
  <si>
    <t>Исполнено  за соответствующий период  2022 г.</t>
  </si>
  <si>
    <t>Первоначальный план на 2023 г.</t>
  </si>
  <si>
    <t>Уточненный план на 2023 г.</t>
  </si>
  <si>
    <t>соответствующему периоду 2022 г.</t>
  </si>
  <si>
    <t xml:space="preserve">В.Н Фомина </t>
  </si>
  <si>
    <t>тел. 8 (49246) 2-25-07</t>
  </si>
  <si>
    <t>Исполнитель:</t>
  </si>
  <si>
    <t>СВЕДЕНИЯ</t>
  </si>
  <si>
    <t xml:space="preserve">                                                    об исполнении бюджетов городского и сельских поселений Юрьев-Польского района на 01.09.2023г.</t>
  </si>
  <si>
    <t>(тыс.рублей)</t>
  </si>
  <si>
    <t>№ п/п</t>
  </si>
  <si>
    <t xml:space="preserve">ДОХОДЫ -ВСЕГО  </t>
  </si>
  <si>
    <t>Налоговые доходы и неналоговые доходы</t>
  </si>
  <si>
    <t>Налоговые доходы</t>
  </si>
  <si>
    <t xml:space="preserve">   в   том   числе:</t>
  </si>
  <si>
    <t>Налог на доходы  физических  лиц</t>
  </si>
  <si>
    <t>Акцизы</t>
  </si>
  <si>
    <t>в т.ч. Акцизы на нефтепродукты</t>
  </si>
  <si>
    <t>Налоги  на  совокупный  доход-</t>
  </si>
  <si>
    <t>Налоги на имущество - всего</t>
  </si>
  <si>
    <t xml:space="preserve">     в  том  числе:</t>
  </si>
  <si>
    <t>государственная пошлина</t>
  </si>
  <si>
    <t>Задолженность по отмененным налогам и сборам  и иным обязательным  платежам</t>
  </si>
  <si>
    <t xml:space="preserve">     НЕНАЛОГОВЫЕ  ДОХОДЫ  </t>
  </si>
  <si>
    <t>Доходы от  использовования  имущества, находящегося в государственной и муниципальной собственности</t>
  </si>
  <si>
    <t xml:space="preserve"> в т.ч. доходы, получаемые от арендной платы за земельные участки, государственная собственность на которые не разграничена и после разграничения государственной собственности (11105010000000,  11105020000000)</t>
  </si>
  <si>
    <t>Прочие доходы от использования имущества (11109000000)</t>
  </si>
  <si>
    <t>Доходы от сдачи в аренду имущества, находящегося в 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БУ иАУ) (1110503000000)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</si>
  <si>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</si>
  <si>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</si>
  <si>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 активов</t>
  </si>
  <si>
    <t>в т.ч. доходы от продажи  земельных участков, находящихся в государственной и муниципальной собственности</t>
  </si>
  <si>
    <t>Доходы от продажи квартир (11401050000000410)</t>
  </si>
  <si>
    <r>
      <rPr>
        <b/>
        <sz val="11"/>
        <rFont val="Times New Roman"/>
        <family val="1"/>
        <charset val="1"/>
      </rPr>
  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(11402050000000410, </t>
    </r>
    <r>
      <rPr>
        <b/>
        <sz val="11"/>
        <rFont val="Times New Roman"/>
        <family val="1"/>
        <charset val="204"/>
      </rPr>
      <t>11402050000000440</t>
    </r>
    <r>
      <rPr>
        <b/>
        <sz val="11"/>
        <rFont val="Times New Roman"/>
        <family val="1"/>
        <charset val="1"/>
      </rPr>
      <t xml:space="preserve"> )</t>
    </r>
  </si>
  <si>
    <t xml:space="preserve"> Административные платежи и сборы</t>
  </si>
  <si>
    <t>Штрафы, санкции, возмещение ущерба</t>
  </si>
  <si>
    <t>Прочие неналоговые доходы</t>
  </si>
  <si>
    <t>Налоговые и неналоговые доходы общего покрытия</t>
  </si>
  <si>
    <t>Налоговые и неналоговые доходы дорожного фонда</t>
  </si>
  <si>
    <t>Исп. за январь-август 2022  года</t>
  </si>
  <si>
    <t>Первоначальный план на 2023год</t>
  </si>
  <si>
    <t>Уточненный план  на 2023 год</t>
  </si>
  <si>
    <t>Исполнено за январь-август  2023 года</t>
  </si>
  <si>
    <t>% исполнения</t>
  </si>
  <si>
    <t>Налог на прибыль  организаций</t>
  </si>
  <si>
    <t xml:space="preserve">     всего</t>
  </si>
  <si>
    <t>Единый налог, взимаемый в связи с применением   упрощенной  системы</t>
  </si>
  <si>
    <t>Единый сельскохозяйственный налог</t>
  </si>
  <si>
    <t xml:space="preserve"> налог на имущество физических лиц</t>
  </si>
  <si>
    <t>налог на имущество организаций</t>
  </si>
  <si>
    <t>Транспортный налог</t>
  </si>
  <si>
    <t>транспортный налог</t>
  </si>
  <si>
    <t>Земельный налог</t>
  </si>
  <si>
    <t>Первоначальный план на 2023 год</t>
  </si>
  <si>
    <t>Уточненный план на 2023 год</t>
  </si>
  <si>
    <t xml:space="preserve">% исполнения к </t>
  </si>
  <si>
    <t>Первоначальный план  на 2023 год</t>
  </si>
  <si>
    <t>Темп уточненного плана к исполнению 2022 года %</t>
  </si>
  <si>
    <t>Первоначальный план на 2020 год</t>
  </si>
  <si>
    <t>Уточненный план на 2020 год</t>
  </si>
  <si>
    <t>Уточненный план образований на 2023 год</t>
  </si>
  <si>
    <t>Первоначальный план  на 2020 год</t>
  </si>
  <si>
    <t xml:space="preserve">Первоначальный план на 2023 год </t>
  </si>
  <si>
    <t>Уточненный план  на 2023год</t>
  </si>
  <si>
    <t xml:space="preserve">Первоначальный план на 2020 год </t>
  </si>
  <si>
    <t>Уточненный план  на 2020 год</t>
  </si>
  <si>
    <t>% исполнения к первоначальному  плану</t>
  </si>
  <si>
    <t>% исполнения к уточненному  плану</t>
  </si>
  <si>
    <t xml:space="preserve">% исполнения к соответствтвующему периоду 2022 года </t>
  </si>
  <si>
    <t xml:space="preserve"> к прогнозу области</t>
  </si>
  <si>
    <t xml:space="preserve">к первона-чальному плану </t>
  </si>
  <si>
    <t xml:space="preserve">к уточненному плану </t>
  </si>
  <si>
    <t>к соответствующему периоду  2022 года</t>
  </si>
  <si>
    <t>прогнозу области</t>
  </si>
  <si>
    <t xml:space="preserve">первоначальному плану </t>
  </si>
  <si>
    <t xml:space="preserve">уточненному плану </t>
  </si>
  <si>
    <t>соответствующему периоду  2022 года</t>
  </si>
  <si>
    <t xml:space="preserve">соответствующему периоду  2022 года </t>
  </si>
  <si>
    <t>соответствующему периоду 2019 года</t>
  </si>
  <si>
    <t xml:space="preserve">соответствующему периоду 2022 года </t>
  </si>
  <si>
    <t>соответствующему периоду 2022 года</t>
  </si>
  <si>
    <t xml:space="preserve">первоначальному плану  </t>
  </si>
  <si>
    <t>первоеачальному плану</t>
  </si>
  <si>
    <t>Заместитель главы администрации муниципального образования Юрьев-Польский район, начальник финансового управления</t>
  </si>
  <si>
    <t>С.Е.Захаров</t>
  </si>
  <si>
    <t>Исполнено за январь-август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</si>
</sst>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_-* #,##0.00_р_._-;\-* #,##0.00_р_._-;_-* \-??_р_._-;_-@_-"/>
    <numFmt numFmtId="168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1"/>
      <color indexed="8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indexed="8"/>
      <name val="Times New Roman"/>
      <family val="1"/>
      <charset val="1"/>
    </font>
    <font>
      <sz val="7"/>
      <color rgb="FF000000"/>
      <name val="Arial Cyr"/>
    </font>
    <font>
      <b/>
      <sz val="11"/>
      <name val="Times New Roman"/>
      <family val="1"/>
      <charset val="204"/>
    </font>
    <font>
      <b/>
      <sz val="10"/>
      <color theme="1"/>
      <name val="Arial Cyr"/>
      <charset val="204"/>
    </font>
    <font>
      <sz val="7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7" fontId="6" fillId="0" borderId="0" applyBorder="0" applyProtection="0"/>
    <xf numFmtId="0" fontId="7" fillId="2" borderId="0" applyBorder="0" applyProtection="0"/>
    <xf numFmtId="4" fontId="15" fillId="0" borderId="22">
      <alignment horizontal="right" vertical="center"/>
    </xf>
  </cellStyleXfs>
  <cellXfs count="152">
    <xf numFmtId="0" fontId="0" fillId="0" borderId="0" xfId="0"/>
    <xf numFmtId="0" fontId="4" fillId="0" borderId="0" xfId="0" applyFont="1" applyFill="1"/>
    <xf numFmtId="165" fontId="4" fillId="0" borderId="1" xfId="1" applyNumberFormat="1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/>
    <xf numFmtId="165" fontId="0" fillId="0" borderId="0" xfId="1" applyNumberFormat="1" applyFont="1" applyFill="1"/>
    <xf numFmtId="1" fontId="0" fillId="0" borderId="0" xfId="0" applyNumberFormat="1" applyFill="1"/>
    <xf numFmtId="1" fontId="0" fillId="0" borderId="1" xfId="0" applyNumberFormat="1" applyFill="1" applyBorder="1" applyAlignment="1">
      <alignment horizontal="right" wrapText="1"/>
    </xf>
    <xf numFmtId="1" fontId="0" fillId="0" borderId="1" xfId="0" applyNumberFormat="1" applyFont="1" applyFill="1" applyBorder="1" applyAlignment="1">
      <alignment horizontal="right"/>
    </xf>
    <xf numFmtId="1" fontId="0" fillId="0" borderId="0" xfId="0" applyNumberFormat="1" applyFill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/>
    <xf numFmtId="166" fontId="0" fillId="0" borderId="0" xfId="0" applyNumberFormat="1" applyFill="1"/>
    <xf numFmtId="1" fontId="0" fillId="0" borderId="6" xfId="0" applyNumberFormat="1" applyFill="1" applyBorder="1" applyAlignment="1">
      <alignment horizontal="right" wrapText="1"/>
    </xf>
    <xf numFmtId="166" fontId="0" fillId="0" borderId="1" xfId="1" applyNumberFormat="1" applyFont="1" applyFill="1" applyBorder="1" applyAlignment="1">
      <alignment horizontal="center" shrinkToFit="1"/>
    </xf>
    <xf numFmtId="1" fontId="0" fillId="0" borderId="1" xfId="0" applyNumberFormat="1" applyFont="1" applyFill="1" applyBorder="1" applyAlignment="1">
      <alignment horizontal="center" shrinkToFit="1"/>
    </xf>
    <xf numFmtId="166" fontId="0" fillId="0" borderId="1" xfId="1" applyNumberFormat="1" applyFont="1" applyFill="1" applyBorder="1" applyAlignment="1">
      <alignment horizontal="right" wrapText="1"/>
    </xf>
    <xf numFmtId="166" fontId="0" fillId="0" borderId="1" xfId="1" applyNumberFormat="1" applyFont="1" applyFill="1" applyBorder="1" applyAlignment="1">
      <alignment horizontal="right"/>
    </xf>
    <xf numFmtId="166" fontId="0" fillId="0" borderId="6" xfId="1" applyNumberFormat="1" applyFont="1" applyFill="1" applyBorder="1" applyAlignment="1">
      <alignment horizontal="right"/>
    </xf>
    <xf numFmtId="166" fontId="0" fillId="0" borderId="1" xfId="0" applyNumberFormat="1" applyFill="1" applyBorder="1" applyAlignment="1">
      <alignment horizontal="right" wrapText="1"/>
    </xf>
    <xf numFmtId="166" fontId="0" fillId="0" borderId="6" xfId="0" applyNumberFormat="1" applyFill="1" applyBorder="1" applyAlignment="1">
      <alignment horizontal="right"/>
    </xf>
    <xf numFmtId="1" fontId="0" fillId="0" borderId="10" xfId="0" applyNumberFormat="1" applyFill="1" applyBorder="1" applyAlignment="1">
      <alignment horizontal="right" wrapText="1"/>
    </xf>
    <xf numFmtId="1" fontId="0" fillId="0" borderId="12" xfId="0" applyNumberFormat="1" applyFill="1" applyBorder="1" applyAlignment="1">
      <alignment horizontal="right"/>
    </xf>
    <xf numFmtId="166" fontId="0" fillId="0" borderId="6" xfId="1" applyNumberFormat="1" applyFont="1" applyFill="1" applyBorder="1" applyAlignment="1">
      <alignment horizontal="center"/>
    </xf>
    <xf numFmtId="166" fontId="0" fillId="0" borderId="10" xfId="1" applyNumberFormat="1" applyFont="1" applyFill="1" applyBorder="1" applyAlignment="1">
      <alignment horizontal="center" shrinkToFit="1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1" fillId="0" borderId="17" xfId="0" applyFont="1" applyBorder="1"/>
    <xf numFmtId="0" fontId="12" fillId="0" borderId="20" xfId="0" applyFont="1" applyBorder="1" applyAlignment="1">
      <alignment horizontal="center" vertical="center" wrapText="1"/>
    </xf>
    <xf numFmtId="0" fontId="14" fillId="0" borderId="17" xfId="0" applyFont="1" applyBorder="1"/>
    <xf numFmtId="0" fontId="14" fillId="0" borderId="0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left" wrapText="1"/>
    </xf>
    <xf numFmtId="3" fontId="10" fillId="0" borderId="17" xfId="0" applyNumberFormat="1" applyFont="1" applyBorder="1" applyAlignment="1">
      <alignment horizontal="center"/>
    </xf>
    <xf numFmtId="1" fontId="10" fillId="0" borderId="17" xfId="0" applyNumberFormat="1" applyFont="1" applyBorder="1" applyAlignment="1">
      <alignment horizontal="center"/>
    </xf>
    <xf numFmtId="3" fontId="10" fillId="0" borderId="17" xfId="0" applyNumberFormat="1" applyFont="1" applyBorder="1" applyAlignment="1">
      <alignment horizontal="center" wrapText="1"/>
    </xf>
    <xf numFmtId="3" fontId="8" fillId="0" borderId="17" xfId="0" applyNumberFormat="1" applyFont="1" applyBorder="1" applyAlignment="1">
      <alignment horizontal="center"/>
    </xf>
    <xf numFmtId="166" fontId="10" fillId="0" borderId="17" xfId="0" applyNumberFormat="1" applyFont="1" applyBorder="1" applyAlignment="1">
      <alignment horizontal="center"/>
    </xf>
    <xf numFmtId="3" fontId="10" fillId="0" borderId="17" xfId="0" applyNumberFormat="1" applyFont="1" applyBorder="1" applyAlignment="1">
      <alignment horizontal="center" shrinkToFit="1"/>
    </xf>
    <xf numFmtId="168" fontId="10" fillId="0" borderId="17" xfId="0" applyNumberFormat="1" applyFont="1" applyBorder="1" applyAlignment="1">
      <alignment horizontal="center" shrinkToFit="1"/>
    </xf>
    <xf numFmtId="168" fontId="10" fillId="0" borderId="17" xfId="0" applyNumberFormat="1" applyFont="1" applyBorder="1" applyAlignment="1">
      <alignment horizontal="center"/>
    </xf>
    <xf numFmtId="168" fontId="10" fillId="0" borderId="17" xfId="0" applyNumberFormat="1" applyFont="1" applyBorder="1" applyAlignment="1">
      <alignment horizontal="center" wrapText="1"/>
    </xf>
    <xf numFmtId="3" fontId="8" fillId="0" borderId="21" xfId="0" applyNumberFormat="1" applyFont="1" applyBorder="1" applyAlignment="1">
      <alignment horizontal="center"/>
    </xf>
    <xf numFmtId="166" fontId="8" fillId="0" borderId="17" xfId="0" applyNumberFormat="1" applyFont="1" applyBorder="1" applyAlignment="1">
      <alignment horizontal="center"/>
    </xf>
    <xf numFmtId="3" fontId="10" fillId="0" borderId="21" xfId="0" applyNumberFormat="1" applyFont="1" applyBorder="1" applyAlignment="1">
      <alignment horizontal="center"/>
    </xf>
    <xf numFmtId="168" fontId="8" fillId="0" borderId="17" xfId="0" applyNumberFormat="1" applyFont="1" applyBorder="1" applyAlignment="1">
      <alignment horizontal="center"/>
    </xf>
    <xf numFmtId="1" fontId="8" fillId="0" borderId="17" xfId="0" applyNumberFormat="1" applyFont="1" applyBorder="1" applyAlignment="1">
      <alignment horizontal="center"/>
    </xf>
    <xf numFmtId="1" fontId="10" fillId="0" borderId="17" xfId="0" applyNumberFormat="1" applyFont="1" applyBorder="1" applyAlignment="1">
      <alignment horizontal="center" wrapText="1"/>
    </xf>
    <xf numFmtId="1" fontId="8" fillId="0" borderId="21" xfId="0" applyNumberFormat="1" applyFont="1" applyBorder="1" applyAlignment="1">
      <alignment horizontal="center"/>
    </xf>
    <xf numFmtId="166" fontId="10" fillId="0" borderId="17" xfId="0" applyNumberFormat="1" applyFont="1" applyBorder="1" applyAlignment="1">
      <alignment horizontal="center" wrapText="1"/>
    </xf>
    <xf numFmtId="1" fontId="10" fillId="0" borderId="21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10" fillId="0" borderId="17" xfId="0" applyNumberFormat="1" applyFont="1" applyBorder="1" applyAlignment="1">
      <alignment horizontal="left" indent="1"/>
    </xf>
    <xf numFmtId="0" fontId="10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1" fontId="0" fillId="0" borderId="10" xfId="0" applyNumberFormat="1" applyFont="1" applyFill="1" applyBorder="1" applyAlignment="1">
      <alignment horizontal="center" shrinkToFit="1"/>
    </xf>
    <xf numFmtId="1" fontId="0" fillId="0" borderId="0" xfId="0" applyNumberFormat="1" applyFill="1" applyAlignment="1">
      <alignment horizontal="right"/>
    </xf>
    <xf numFmtId="1" fontId="0" fillId="0" borderId="8" xfId="0" applyNumberFormat="1" applyFont="1" applyFill="1" applyBorder="1" applyAlignment="1">
      <alignment horizontal="right"/>
    </xf>
    <xf numFmtId="1" fontId="0" fillId="0" borderId="10" xfId="0" applyNumberFormat="1" applyFill="1" applyBorder="1" applyAlignment="1">
      <alignment horizontal="left" wrapText="1"/>
    </xf>
    <xf numFmtId="1" fontId="0" fillId="0" borderId="10" xfId="0" applyNumberFormat="1" applyFill="1" applyBorder="1" applyAlignment="1">
      <alignment horizontal="right"/>
    </xf>
    <xf numFmtId="166" fontId="0" fillId="0" borderId="10" xfId="0" applyNumberFormat="1" applyFill="1" applyBorder="1" applyAlignment="1">
      <alignment horizontal="right"/>
    </xf>
    <xf numFmtId="1" fontId="0" fillId="0" borderId="9" xfId="0" applyNumberFormat="1" applyFont="1" applyFill="1" applyBorder="1" applyAlignment="1">
      <alignment horizontal="center" shrinkToFit="1"/>
    </xf>
    <xf numFmtId="1" fontId="0" fillId="0" borderId="9" xfId="0" applyNumberFormat="1" applyFont="1" applyFill="1" applyBorder="1" applyAlignment="1">
      <alignment horizontal="right"/>
    </xf>
    <xf numFmtId="1" fontId="0" fillId="0" borderId="6" xfId="0" applyNumberFormat="1" applyFill="1" applyBorder="1" applyAlignment="1">
      <alignment horizontal="left" wrapText="1"/>
    </xf>
    <xf numFmtId="166" fontId="0" fillId="0" borderId="6" xfId="1" applyNumberFormat="1" applyFont="1" applyFill="1" applyBorder="1" applyAlignment="1">
      <alignment horizontal="right" wrapText="1"/>
    </xf>
    <xf numFmtId="1" fontId="0" fillId="0" borderId="6" xfId="0" applyNumberFormat="1" applyFill="1" applyBorder="1" applyAlignment="1">
      <alignment horizontal="right"/>
    </xf>
    <xf numFmtId="0" fontId="9" fillId="0" borderId="17" xfId="0" applyFont="1" applyBorder="1" applyAlignment="1">
      <alignment horizontal="center" vertical="center"/>
    </xf>
    <xf numFmtId="0" fontId="12" fillId="0" borderId="17" xfId="0" applyNumberFormat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" fontId="4" fillId="0" borderId="10" xfId="0" applyNumberFormat="1" applyFont="1" applyFill="1" applyBorder="1" applyAlignment="1">
      <alignment vertical="center" wrapText="1"/>
    </xf>
    <xf numFmtId="1" fontId="4" fillId="0" borderId="6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/>
    <xf numFmtId="0" fontId="0" fillId="0" borderId="4" xfId="0" applyFont="1" applyFill="1" applyBorder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0" fontId="8" fillId="0" borderId="17" xfId="0" applyFont="1" applyBorder="1" applyAlignment="1">
      <alignment wrapText="1"/>
    </xf>
    <xf numFmtId="0" fontId="8" fillId="0" borderId="17" xfId="0" applyFont="1" applyBorder="1" applyAlignment="1">
      <alignment vertical="center" wrapText="1"/>
    </xf>
    <xf numFmtId="0" fontId="9" fillId="0" borderId="17" xfId="0" applyFont="1" applyBorder="1" applyAlignment="1">
      <alignment horizontal="center" vertical="center"/>
    </xf>
    <xf numFmtId="0" fontId="12" fillId="0" borderId="17" xfId="0" applyNumberFormat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7" xfId="0" applyFont="1" applyBorder="1" applyAlignment="1">
      <alignment horizontal="left" vertical="center"/>
    </xf>
    <xf numFmtId="0" fontId="9" fillId="0" borderId="17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NumberFormat="1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7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0" fillId="0" borderId="17" xfId="0" applyFont="1" applyFill="1" applyBorder="1" applyAlignment="1">
      <alignment horizontal="center" vertical="center" wrapText="1"/>
    </xf>
    <xf numFmtId="3" fontId="10" fillId="0" borderId="17" xfId="0" applyNumberFormat="1" applyFont="1" applyFill="1" applyBorder="1" applyAlignment="1">
      <alignment horizontal="center"/>
    </xf>
    <xf numFmtId="0" fontId="8" fillId="0" borderId="0" xfId="0" applyFont="1" applyFill="1"/>
    <xf numFmtId="1" fontId="0" fillId="0" borderId="1" xfId="0" applyNumberFormat="1" applyFill="1" applyBorder="1" applyAlignment="1">
      <alignment horizontal="left" wrapText="1"/>
    </xf>
    <xf numFmtId="1" fontId="0" fillId="0" borderId="1" xfId="0" applyNumberFormat="1" applyFill="1" applyBorder="1" applyAlignment="1">
      <alignment horizontal="right"/>
    </xf>
    <xf numFmtId="166" fontId="0" fillId="0" borderId="1" xfId="0" applyNumberFormat="1" applyFill="1" applyBorder="1" applyAlignment="1">
      <alignment horizontal="right"/>
    </xf>
    <xf numFmtId="1" fontId="0" fillId="0" borderId="8" xfId="0" applyNumberFormat="1" applyFont="1" applyFill="1" applyBorder="1" applyAlignment="1">
      <alignment horizontal="center" shrinkToFit="1"/>
    </xf>
    <xf numFmtId="0" fontId="0" fillId="0" borderId="0" xfId="0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17" fillId="0" borderId="2" xfId="0" applyFont="1" applyFill="1" applyBorder="1" applyAlignment="1">
      <alignment horizontal="left"/>
    </xf>
    <xf numFmtId="0" fontId="0" fillId="0" borderId="1" xfId="0" applyFont="1" applyFill="1" applyBorder="1" applyAlignment="1">
      <alignment wrapText="1"/>
    </xf>
    <xf numFmtId="1" fontId="0" fillId="0" borderId="1" xfId="0" applyNumberFormat="1" applyFont="1" applyFill="1" applyBorder="1" applyAlignment="1">
      <alignment horizontal="left" shrinkToFit="1"/>
    </xf>
    <xf numFmtId="166" fontId="0" fillId="0" borderId="1" xfId="0" applyNumberFormat="1" applyFont="1" applyFill="1" applyBorder="1" applyAlignment="1">
      <alignment horizontal="center" shrinkToFit="1"/>
    </xf>
    <xf numFmtId="166" fontId="0" fillId="0" borderId="10" xfId="0" applyNumberFormat="1" applyFont="1" applyFill="1" applyBorder="1" applyAlignment="1">
      <alignment horizontal="center" shrinkToFit="1"/>
    </xf>
    <xf numFmtId="1" fontId="0" fillId="0" borderId="0" xfId="0" applyNumberFormat="1" applyFont="1" applyFill="1" applyBorder="1" applyAlignment="1">
      <alignment horizontal="center" shrinkToFit="1"/>
    </xf>
    <xf numFmtId="1" fontId="0" fillId="0" borderId="0" xfId="0" applyNumberFormat="1" applyFont="1" applyFill="1" applyAlignment="1">
      <alignment horizontal="center" shrinkToFit="1"/>
    </xf>
    <xf numFmtId="1" fontId="0" fillId="0" borderId="10" xfId="0" applyNumberFormat="1" applyFont="1" applyFill="1" applyBorder="1" applyAlignment="1">
      <alignment horizontal="left" shrinkToFit="1"/>
    </xf>
    <xf numFmtId="1" fontId="0" fillId="0" borderId="0" xfId="0" applyNumberFormat="1" applyFont="1" applyFill="1"/>
    <xf numFmtId="0" fontId="0" fillId="0" borderId="0" xfId="0" applyFont="1" applyFill="1" applyAlignment="1">
      <alignment horizontal="center"/>
    </xf>
    <xf numFmtId="4" fontId="18" fillId="0" borderId="0" xfId="5" applyNumberFormat="1" applyFont="1" applyFill="1" applyBorder="1" applyProtection="1">
      <alignment horizontal="right" vertical="center"/>
    </xf>
  </cellXfs>
  <cellStyles count="6">
    <cellStyle name="xl90" xfId="5"/>
    <cellStyle name="Обычный" xfId="0" builtinId="0"/>
    <cellStyle name="Обычный 2" xfId="2"/>
    <cellStyle name="Пояснение 2" xfId="4"/>
    <cellStyle name="Финансовый" xfId="1" builtinId="3"/>
    <cellStyle name="Финансовый 2" xfId="3"/>
  </cellStyles>
  <dxfs count="0"/>
  <tableStyles count="0" defaultTableStyle="TableStyleMedium2" defaultPivotStyle="PivotStyleLight16"/>
  <colors>
    <mruColors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A20"/>
  <sheetViews>
    <sheetView tabSelected="1" zoomScale="104" zoomScaleNormal="104" workbookViewId="0">
      <pane xSplit="2" ySplit="5" topLeftCell="CM6" activePane="bottomRight" state="frozen"/>
      <selection pane="topRight" activeCell="B1" sqref="B1"/>
      <selection pane="bottomLeft" activeCell="A6" sqref="A6"/>
      <selection pane="bottomRight" activeCell="DM8" sqref="DM8"/>
    </sheetView>
  </sheetViews>
  <sheetFormatPr defaultRowHeight="14.4" x14ac:dyDescent="0.3"/>
  <cols>
    <col min="1" max="1" width="3.5546875" style="11" customWidth="1"/>
    <col min="2" max="2" width="21.33203125" style="11" customWidth="1"/>
    <col min="3" max="3" width="7.88671875" style="149" customWidth="1"/>
    <col min="4" max="4" width="7" style="149" customWidth="1"/>
    <col min="5" max="5" width="8.44140625" style="149" customWidth="1"/>
    <col min="6" max="6" width="8.109375" style="149" customWidth="1"/>
    <col min="7" max="7" width="8.109375" style="11" customWidth="1"/>
    <col min="8" max="8" width="6.33203125" style="11" customWidth="1"/>
    <col min="9" max="9" width="8.44140625" style="5" customWidth="1"/>
    <col min="10" max="10" width="8" style="11" customWidth="1"/>
    <col min="11" max="11" width="7.33203125" style="11" customWidth="1"/>
    <col min="12" max="12" width="7" style="11" customWidth="1"/>
    <col min="13" max="13" width="8" style="11" customWidth="1"/>
    <col min="14" max="14" width="7.6640625" style="5" customWidth="1"/>
    <col min="15" max="15" width="7.33203125" style="5" customWidth="1"/>
    <col min="16" max="16" width="7.5546875" style="11" customWidth="1"/>
    <col min="17" max="17" width="6.5546875" style="11" customWidth="1"/>
    <col min="18" max="18" width="7.6640625" style="11" customWidth="1"/>
    <col min="19" max="19" width="6.6640625" style="11" customWidth="1"/>
    <col min="20" max="20" width="8.88671875" style="11"/>
    <col min="21" max="21" width="7.109375" style="11" customWidth="1"/>
    <col min="22" max="22" width="7.44140625" style="5" customWidth="1"/>
    <col min="23" max="23" width="8.6640625" style="5" customWidth="1"/>
    <col min="24" max="24" width="8.33203125" style="11" customWidth="1"/>
    <col min="25" max="25" width="7.6640625" style="11" customWidth="1"/>
    <col min="26" max="26" width="7.109375" style="11" customWidth="1"/>
    <col min="27" max="27" width="8.88671875" style="11"/>
    <col min="28" max="28" width="7.88671875" style="11" customWidth="1"/>
    <col min="29" max="29" width="8.109375" style="5" customWidth="1"/>
    <col min="30" max="30" width="8.6640625" style="11" customWidth="1"/>
    <col min="31" max="31" width="7.5546875" style="11" customWidth="1"/>
    <col min="32" max="32" width="8" style="11" customWidth="1"/>
    <col min="33" max="33" width="7.109375" style="11" customWidth="1"/>
    <col min="34" max="34" width="7.44140625" style="11" customWidth="1"/>
    <col min="35" max="35" width="8.6640625" style="11" customWidth="1"/>
    <col min="36" max="36" width="8.109375" style="5" customWidth="1"/>
    <col min="37" max="37" width="8" style="11" customWidth="1"/>
    <col min="38" max="38" width="8.109375" style="11" customWidth="1"/>
    <col min="39" max="39" width="8.88671875" style="11"/>
    <col min="40" max="40" width="7.88671875" style="11" customWidth="1"/>
    <col min="41" max="41" width="8.33203125" style="11" customWidth="1"/>
    <col min="42" max="42" width="7.5546875" style="11" customWidth="1"/>
    <col min="43" max="43" width="7.5546875" style="5" customWidth="1"/>
    <col min="44" max="44" width="7.44140625" style="11" customWidth="1"/>
    <col min="45" max="45" width="7.5546875" style="11" customWidth="1"/>
    <col min="46" max="46" width="8.33203125" style="11" customWidth="1"/>
    <col min="47" max="47" width="8" style="11" customWidth="1"/>
    <col min="48" max="48" width="8.88671875" style="11"/>
    <col min="49" max="49" width="8.88671875" style="11" customWidth="1"/>
    <col min="50" max="50" width="8.5546875" style="5" customWidth="1"/>
    <col min="51" max="51" width="10.44140625" style="11" customWidth="1"/>
    <col min="52" max="52" width="7.109375" style="11" customWidth="1"/>
    <col min="53" max="53" width="6.5546875" style="11" customWidth="1"/>
    <col min="54" max="54" width="7" style="11" customWidth="1"/>
    <col min="55" max="55" width="7.33203125" style="11" customWidth="1"/>
    <col min="56" max="56" width="8.109375" style="11" customWidth="1"/>
    <col min="57" max="58" width="6.88671875" style="11" customWidth="1"/>
    <col min="59" max="59" width="7" style="11" customWidth="1"/>
    <col min="60" max="60" width="8.88671875" style="11"/>
    <col min="61" max="61" width="7.33203125" style="11" customWidth="1"/>
    <col min="62" max="62" width="8" style="11" customWidth="1"/>
    <col min="63" max="63" width="7.6640625" style="11" customWidth="1"/>
    <col min="64" max="64" width="7.44140625" style="5" customWidth="1"/>
    <col min="65" max="65" width="9" style="11" customWidth="1"/>
    <col min="66" max="66" width="6.109375" style="11" customWidth="1"/>
    <col min="67" max="67" width="7.88671875" style="11" customWidth="1"/>
    <col min="68" max="68" width="8.109375" style="11" customWidth="1"/>
    <col min="69" max="69" width="7.6640625" style="11" customWidth="1"/>
    <col min="70" max="70" width="8.44140625" style="11" customWidth="1"/>
    <col min="71" max="71" width="8" style="5" customWidth="1"/>
    <col min="72" max="72" width="9.33203125" style="11" customWidth="1"/>
    <col min="73" max="73" width="7.6640625" style="11" customWidth="1"/>
    <col min="74" max="74" width="8.33203125" style="11" customWidth="1"/>
    <col min="75" max="75" width="7.33203125" style="11" customWidth="1"/>
    <col min="76" max="76" width="7.88671875" style="11" customWidth="1"/>
    <col min="77" max="77" width="8.109375" style="11" customWidth="1"/>
    <col min="78" max="78" width="7.6640625" style="5" customWidth="1"/>
    <col min="79" max="79" width="9.88671875" style="11" customWidth="1"/>
    <col min="80" max="80" width="0.109375" style="11" hidden="1" customWidth="1"/>
    <col min="81" max="81" width="7.33203125" style="11" hidden="1" customWidth="1"/>
    <col min="82" max="82" width="7" style="11" hidden="1" customWidth="1"/>
    <col min="83" max="83" width="6.33203125" style="11" hidden="1" customWidth="1"/>
    <col min="84" max="84" width="5.88671875" style="11" hidden="1" customWidth="1"/>
    <col min="85" max="85" width="6" style="11" hidden="1" customWidth="1"/>
    <col min="86" max="86" width="9.109375" style="11" hidden="1" customWidth="1"/>
    <col min="87" max="87" width="7" style="11" customWidth="1"/>
    <col min="88" max="88" width="8.88671875" style="11"/>
    <col min="89" max="89" width="7" style="11" customWidth="1"/>
    <col min="90" max="90" width="8.88671875" style="11"/>
    <col min="91" max="91" width="7.109375" style="11" customWidth="1"/>
    <col min="92" max="93" width="7.44140625" style="11" customWidth="1"/>
    <col min="94" max="94" width="7.6640625" style="11" hidden="1" customWidth="1"/>
    <col min="95" max="95" width="7.5546875" style="11" hidden="1" customWidth="1"/>
    <col min="96" max="96" width="6.44140625" style="11" hidden="1" customWidth="1"/>
    <col min="97" max="97" width="7.109375" style="11" hidden="1" customWidth="1"/>
    <col min="98" max="98" width="7.33203125" style="11" hidden="1" customWidth="1"/>
    <col min="99" max="99" width="8.33203125" style="11" hidden="1" customWidth="1"/>
    <col min="100" max="100" width="0.88671875" style="11" hidden="1" customWidth="1"/>
    <col min="101" max="101" width="7.44140625" style="11" customWidth="1"/>
    <col min="102" max="102" width="8" style="11" customWidth="1"/>
    <col min="103" max="103" width="7.109375" style="11" customWidth="1"/>
    <col min="104" max="104" width="8.109375" style="11" customWidth="1"/>
    <col min="105" max="105" width="7.5546875" style="11" customWidth="1"/>
    <col min="106" max="106" width="7.44140625" style="11" customWidth="1"/>
    <col min="107" max="107" width="8.88671875" style="11" customWidth="1"/>
    <col min="108" max="109" width="7.109375" style="11" customWidth="1"/>
    <col min="110" max="110" width="8.88671875" style="11" customWidth="1"/>
    <col min="111" max="111" width="8.5546875" style="11" customWidth="1"/>
    <col min="112" max="112" width="7.6640625" style="11" customWidth="1"/>
    <col min="113" max="113" width="7.88671875" style="5" customWidth="1"/>
    <col min="114" max="116" width="8" style="11" customWidth="1"/>
    <col min="117" max="117" width="8.44140625" style="11" customWidth="1"/>
    <col min="118" max="118" width="8" style="11" customWidth="1"/>
    <col min="119" max="119" width="7.88671875" style="11" customWidth="1"/>
    <col min="120" max="120" width="8.109375" style="11" customWidth="1"/>
    <col min="121" max="121" width="9.109375" style="5" customWidth="1"/>
    <col min="122" max="122" width="8" style="11" customWidth="1"/>
    <col min="123" max="123" width="6.88671875" style="11" customWidth="1"/>
    <col min="124" max="124" width="7.33203125" style="11" customWidth="1"/>
    <col min="125" max="125" width="7.44140625" style="11" customWidth="1"/>
    <col min="126" max="126" width="7.6640625" style="11" customWidth="1"/>
    <col min="127" max="127" width="7.5546875" style="11" customWidth="1"/>
    <col min="128" max="128" width="8.5546875" style="11" customWidth="1"/>
    <col min="129" max="132" width="8.88671875" style="11"/>
    <col min="133" max="133" width="9.6640625" style="11" bestFit="1" customWidth="1"/>
    <col min="134" max="134" width="8.88671875" style="11"/>
    <col min="135" max="135" width="9.6640625" style="11" bestFit="1" customWidth="1"/>
    <col min="136" max="136" width="20.33203125" style="11" customWidth="1"/>
    <col min="137" max="137" width="22.109375" style="11" customWidth="1"/>
    <col min="138" max="170" width="9.109375" style="137"/>
    <col min="171" max="599" width="8.88671875" style="137"/>
    <col min="600" max="16384" width="8.88671875" style="11"/>
  </cols>
  <sheetData>
    <row r="1" spans="1:599" ht="15.75" customHeight="1" x14ac:dyDescent="0.3"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CZ1" s="137"/>
      <c r="DA1" s="137"/>
    </row>
    <row r="2" spans="1:599" ht="15" customHeight="1" x14ac:dyDescent="0.3">
      <c r="A2" s="138" t="s">
        <v>38</v>
      </c>
      <c r="B2" s="83" t="s">
        <v>8</v>
      </c>
      <c r="C2" s="84"/>
      <c r="D2" s="84"/>
      <c r="E2" s="84"/>
      <c r="F2" s="84"/>
      <c r="G2" s="84"/>
      <c r="H2" s="84"/>
      <c r="I2" s="84"/>
      <c r="J2" s="139" t="s">
        <v>13</v>
      </c>
      <c r="K2" s="140"/>
      <c r="L2" s="140"/>
      <c r="M2" s="140"/>
      <c r="N2" s="140"/>
      <c r="O2" s="140"/>
      <c r="P2" s="140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6"/>
      <c r="CW2" s="141" t="s">
        <v>29</v>
      </c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6"/>
      <c r="EF2" s="83" t="s">
        <v>51</v>
      </c>
      <c r="EG2" s="142"/>
    </row>
    <row r="3" spans="1:599" ht="43.5" customHeight="1" x14ac:dyDescent="0.3">
      <c r="A3" s="92"/>
      <c r="B3" s="84"/>
      <c r="C3" s="84"/>
      <c r="D3" s="84"/>
      <c r="E3" s="84"/>
      <c r="F3" s="84"/>
      <c r="G3" s="84"/>
      <c r="H3" s="84"/>
      <c r="I3" s="84"/>
      <c r="J3" s="83" t="s">
        <v>28</v>
      </c>
      <c r="K3" s="83"/>
      <c r="L3" s="83"/>
      <c r="M3" s="83"/>
      <c r="N3" s="83"/>
      <c r="O3" s="83"/>
      <c r="P3" s="83"/>
      <c r="Q3" s="83" t="s">
        <v>14</v>
      </c>
      <c r="R3" s="83"/>
      <c r="S3" s="83"/>
      <c r="T3" s="83"/>
      <c r="U3" s="83"/>
      <c r="V3" s="83"/>
      <c r="W3" s="83"/>
      <c r="X3" s="83" t="s">
        <v>15</v>
      </c>
      <c r="Y3" s="83"/>
      <c r="Z3" s="83"/>
      <c r="AA3" s="83"/>
      <c r="AB3" s="83"/>
      <c r="AC3" s="83"/>
      <c r="AD3" s="83"/>
      <c r="AE3" s="83" t="s">
        <v>16</v>
      </c>
      <c r="AF3" s="83"/>
      <c r="AG3" s="83"/>
      <c r="AH3" s="83"/>
      <c r="AI3" s="83"/>
      <c r="AJ3" s="83"/>
      <c r="AK3" s="83"/>
      <c r="AL3" s="83" t="s">
        <v>17</v>
      </c>
      <c r="AM3" s="83"/>
      <c r="AN3" s="83"/>
      <c r="AO3" s="83"/>
      <c r="AP3" s="83"/>
      <c r="AQ3" s="83"/>
      <c r="AR3" s="83"/>
      <c r="AS3" s="83" t="s">
        <v>18</v>
      </c>
      <c r="AT3" s="83"/>
      <c r="AU3" s="83"/>
      <c r="AV3" s="83"/>
      <c r="AW3" s="83"/>
      <c r="AX3" s="83"/>
      <c r="AY3" s="83"/>
      <c r="AZ3" s="83" t="s">
        <v>19</v>
      </c>
      <c r="BA3" s="83"/>
      <c r="BB3" s="83"/>
      <c r="BC3" s="83"/>
      <c r="BD3" s="83"/>
      <c r="BE3" s="83"/>
      <c r="BF3" s="83"/>
      <c r="BG3" s="83" t="s">
        <v>20</v>
      </c>
      <c r="BH3" s="83"/>
      <c r="BI3" s="83"/>
      <c r="BJ3" s="83"/>
      <c r="BK3" s="83"/>
      <c r="BL3" s="83"/>
      <c r="BM3" s="83"/>
      <c r="BN3" s="83" t="s">
        <v>21</v>
      </c>
      <c r="BO3" s="83"/>
      <c r="BP3" s="83"/>
      <c r="BQ3" s="83"/>
      <c r="BR3" s="83"/>
      <c r="BS3" s="83"/>
      <c r="BT3" s="83"/>
      <c r="BU3" s="83" t="s">
        <v>22</v>
      </c>
      <c r="BV3" s="83"/>
      <c r="BW3" s="83"/>
      <c r="BX3" s="83"/>
      <c r="BY3" s="83"/>
      <c r="BZ3" s="83"/>
      <c r="CA3" s="83"/>
      <c r="CB3" s="83" t="s">
        <v>23</v>
      </c>
      <c r="CC3" s="83"/>
      <c r="CD3" s="83"/>
      <c r="CE3" s="83"/>
      <c r="CF3" s="83"/>
      <c r="CG3" s="83"/>
      <c r="CH3" s="83"/>
      <c r="CI3" s="83" t="s">
        <v>24</v>
      </c>
      <c r="CJ3" s="83"/>
      <c r="CK3" s="83"/>
      <c r="CL3" s="83"/>
      <c r="CM3" s="83"/>
      <c r="CN3" s="83"/>
      <c r="CO3" s="83"/>
      <c r="CP3" s="83" t="s">
        <v>25</v>
      </c>
      <c r="CQ3" s="83"/>
      <c r="CR3" s="83"/>
      <c r="CS3" s="83"/>
      <c r="CT3" s="83"/>
      <c r="CU3" s="83"/>
      <c r="CV3" s="83"/>
      <c r="CW3" s="83" t="s">
        <v>30</v>
      </c>
      <c r="CX3" s="83"/>
      <c r="CY3" s="83"/>
      <c r="CZ3" s="94"/>
      <c r="DA3" s="94"/>
      <c r="DB3" s="83"/>
      <c r="DC3" s="83"/>
      <c r="DD3" s="83" t="s">
        <v>33</v>
      </c>
      <c r="DE3" s="83"/>
      <c r="DF3" s="83"/>
      <c r="DG3" s="83"/>
      <c r="DH3" s="83"/>
      <c r="DI3" s="83"/>
      <c r="DJ3" s="83"/>
      <c r="DK3" s="83" t="s">
        <v>31</v>
      </c>
      <c r="DL3" s="83"/>
      <c r="DM3" s="83"/>
      <c r="DN3" s="83"/>
      <c r="DO3" s="83"/>
      <c r="DP3" s="83"/>
      <c r="DQ3" s="83"/>
      <c r="DR3" s="83" t="s">
        <v>32</v>
      </c>
      <c r="DS3" s="83"/>
      <c r="DT3" s="83"/>
      <c r="DU3" s="83"/>
      <c r="DV3" s="83"/>
      <c r="DW3" s="83"/>
      <c r="DX3" s="83"/>
      <c r="DY3" s="83" t="s">
        <v>52</v>
      </c>
      <c r="DZ3" s="83"/>
      <c r="EA3" s="83"/>
      <c r="EB3" s="83"/>
      <c r="EC3" s="83"/>
      <c r="ED3" s="83"/>
      <c r="EE3" s="83"/>
      <c r="EF3" s="142"/>
      <c r="EG3" s="142"/>
    </row>
    <row r="4" spans="1:599" s="1" customFormat="1" ht="15" customHeight="1" x14ac:dyDescent="0.3">
      <c r="A4" s="92"/>
      <c r="B4" s="86" t="s">
        <v>0</v>
      </c>
      <c r="C4" s="85" t="s">
        <v>55</v>
      </c>
      <c r="D4" s="86" t="s">
        <v>56</v>
      </c>
      <c r="E4" s="86" t="s">
        <v>57</v>
      </c>
      <c r="F4" s="87" t="s">
        <v>140</v>
      </c>
      <c r="G4" s="89" t="s">
        <v>4</v>
      </c>
      <c r="H4" s="89"/>
      <c r="I4" s="89"/>
      <c r="J4" s="85" t="s">
        <v>55</v>
      </c>
      <c r="K4" s="86" t="s">
        <v>56</v>
      </c>
      <c r="L4" s="86" t="s">
        <v>57</v>
      </c>
      <c r="M4" s="87" t="s">
        <v>140</v>
      </c>
      <c r="N4" s="89" t="s">
        <v>4</v>
      </c>
      <c r="O4" s="89"/>
      <c r="P4" s="89"/>
      <c r="Q4" s="85" t="s">
        <v>55</v>
      </c>
      <c r="R4" s="86" t="s">
        <v>56</v>
      </c>
      <c r="S4" s="86" t="s">
        <v>57</v>
      </c>
      <c r="T4" s="87" t="s">
        <v>140</v>
      </c>
      <c r="U4" s="89" t="s">
        <v>4</v>
      </c>
      <c r="V4" s="89"/>
      <c r="W4" s="89"/>
      <c r="X4" s="85" t="s">
        <v>55</v>
      </c>
      <c r="Y4" s="86" t="s">
        <v>56</v>
      </c>
      <c r="Z4" s="86" t="s">
        <v>57</v>
      </c>
      <c r="AA4" s="87" t="s">
        <v>140</v>
      </c>
      <c r="AB4" s="89" t="s">
        <v>4</v>
      </c>
      <c r="AC4" s="89"/>
      <c r="AD4" s="89"/>
      <c r="AE4" s="85" t="s">
        <v>55</v>
      </c>
      <c r="AF4" s="86" t="s">
        <v>56</v>
      </c>
      <c r="AG4" s="86" t="s">
        <v>57</v>
      </c>
      <c r="AH4" s="87" t="s">
        <v>140</v>
      </c>
      <c r="AI4" s="89" t="s">
        <v>4</v>
      </c>
      <c r="AJ4" s="89"/>
      <c r="AK4" s="89"/>
      <c r="AL4" s="85" t="s">
        <v>55</v>
      </c>
      <c r="AM4" s="86" t="s">
        <v>56</v>
      </c>
      <c r="AN4" s="86" t="s">
        <v>57</v>
      </c>
      <c r="AO4" s="87" t="s">
        <v>140</v>
      </c>
      <c r="AP4" s="89" t="s">
        <v>4</v>
      </c>
      <c r="AQ4" s="89"/>
      <c r="AR4" s="89"/>
      <c r="AS4" s="85" t="s">
        <v>55</v>
      </c>
      <c r="AT4" s="86" t="s">
        <v>56</v>
      </c>
      <c r="AU4" s="86" t="s">
        <v>57</v>
      </c>
      <c r="AV4" s="87" t="s">
        <v>140</v>
      </c>
      <c r="AW4" s="89" t="s">
        <v>4</v>
      </c>
      <c r="AX4" s="89"/>
      <c r="AY4" s="89"/>
      <c r="AZ4" s="85" t="s">
        <v>55</v>
      </c>
      <c r="BA4" s="86" t="s">
        <v>56</v>
      </c>
      <c r="BB4" s="86" t="s">
        <v>57</v>
      </c>
      <c r="BC4" s="87" t="s">
        <v>140</v>
      </c>
      <c r="BD4" s="89" t="s">
        <v>4</v>
      </c>
      <c r="BE4" s="89"/>
      <c r="BF4" s="89"/>
      <c r="BG4" s="85" t="s">
        <v>55</v>
      </c>
      <c r="BH4" s="86" t="s">
        <v>56</v>
      </c>
      <c r="BI4" s="86" t="s">
        <v>57</v>
      </c>
      <c r="BJ4" s="87" t="s">
        <v>140</v>
      </c>
      <c r="BK4" s="89" t="s">
        <v>4</v>
      </c>
      <c r="BL4" s="89"/>
      <c r="BM4" s="89"/>
      <c r="BN4" s="85" t="s">
        <v>55</v>
      </c>
      <c r="BO4" s="86" t="s">
        <v>56</v>
      </c>
      <c r="BP4" s="86" t="s">
        <v>57</v>
      </c>
      <c r="BQ4" s="87" t="s">
        <v>140</v>
      </c>
      <c r="BR4" s="89" t="s">
        <v>4</v>
      </c>
      <c r="BS4" s="89"/>
      <c r="BT4" s="89"/>
      <c r="BU4" s="85" t="s">
        <v>55</v>
      </c>
      <c r="BV4" s="86" t="s">
        <v>56</v>
      </c>
      <c r="BW4" s="86" t="s">
        <v>57</v>
      </c>
      <c r="BX4" s="87" t="s">
        <v>140</v>
      </c>
      <c r="BY4" s="89" t="s">
        <v>4</v>
      </c>
      <c r="BZ4" s="89"/>
      <c r="CA4" s="89"/>
      <c r="CB4" s="86" t="s">
        <v>27</v>
      </c>
      <c r="CC4" s="86" t="s">
        <v>1</v>
      </c>
      <c r="CD4" s="86" t="s">
        <v>2</v>
      </c>
      <c r="CE4" s="86" t="s">
        <v>3</v>
      </c>
      <c r="CF4" s="89" t="s">
        <v>4</v>
      </c>
      <c r="CG4" s="89"/>
      <c r="CH4" s="89"/>
      <c r="CI4" s="85" t="s">
        <v>55</v>
      </c>
      <c r="CJ4" s="86" t="s">
        <v>56</v>
      </c>
      <c r="CK4" s="86" t="s">
        <v>57</v>
      </c>
      <c r="CL4" s="87" t="s">
        <v>140</v>
      </c>
      <c r="CM4" s="89" t="s">
        <v>4</v>
      </c>
      <c r="CN4" s="89"/>
      <c r="CO4" s="89"/>
      <c r="CP4" s="86" t="s">
        <v>27</v>
      </c>
      <c r="CQ4" s="86" t="s">
        <v>1</v>
      </c>
      <c r="CR4" s="86" t="s">
        <v>2</v>
      </c>
      <c r="CS4" s="86" t="s">
        <v>3</v>
      </c>
      <c r="CT4" s="89" t="s">
        <v>4</v>
      </c>
      <c r="CU4" s="89"/>
      <c r="CV4" s="89"/>
      <c r="CW4" s="85" t="s">
        <v>55</v>
      </c>
      <c r="CX4" s="86" t="s">
        <v>56</v>
      </c>
      <c r="CY4" s="86" t="s">
        <v>57</v>
      </c>
      <c r="CZ4" s="87" t="s">
        <v>140</v>
      </c>
      <c r="DA4" s="89" t="s">
        <v>4</v>
      </c>
      <c r="DB4" s="89"/>
      <c r="DC4" s="89"/>
      <c r="DD4" s="85" t="s">
        <v>55</v>
      </c>
      <c r="DE4" s="86" t="s">
        <v>56</v>
      </c>
      <c r="DF4" s="86" t="s">
        <v>57</v>
      </c>
      <c r="DG4" s="87" t="s">
        <v>140</v>
      </c>
      <c r="DH4" s="89" t="s">
        <v>4</v>
      </c>
      <c r="DI4" s="89"/>
      <c r="DJ4" s="89"/>
      <c r="DK4" s="85" t="s">
        <v>55</v>
      </c>
      <c r="DL4" s="86" t="s">
        <v>56</v>
      </c>
      <c r="DM4" s="86" t="s">
        <v>57</v>
      </c>
      <c r="DN4" s="87" t="s">
        <v>140</v>
      </c>
      <c r="DO4" s="89" t="s">
        <v>4</v>
      </c>
      <c r="DP4" s="89"/>
      <c r="DQ4" s="89"/>
      <c r="DR4" s="85" t="s">
        <v>55</v>
      </c>
      <c r="DS4" s="86" t="s">
        <v>56</v>
      </c>
      <c r="DT4" s="86" t="s">
        <v>57</v>
      </c>
      <c r="DU4" s="87" t="s">
        <v>140</v>
      </c>
      <c r="DV4" s="89" t="s">
        <v>4</v>
      </c>
      <c r="DW4" s="89"/>
      <c r="DX4" s="89"/>
      <c r="DY4" s="85" t="s">
        <v>55</v>
      </c>
      <c r="DZ4" s="86" t="s">
        <v>56</v>
      </c>
      <c r="EA4" s="86" t="s">
        <v>57</v>
      </c>
      <c r="EB4" s="87" t="s">
        <v>140</v>
      </c>
      <c r="EC4" s="89" t="s">
        <v>4</v>
      </c>
      <c r="ED4" s="89"/>
      <c r="EE4" s="89"/>
      <c r="EF4" s="142"/>
      <c r="EG4" s="142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</row>
    <row r="5" spans="1:599" s="1" customFormat="1" ht="139.5" customHeight="1" x14ac:dyDescent="0.3">
      <c r="A5" s="93"/>
      <c r="B5" s="90"/>
      <c r="C5" s="85"/>
      <c r="D5" s="86"/>
      <c r="E5" s="86"/>
      <c r="F5" s="88"/>
      <c r="G5" s="79" t="s">
        <v>5</v>
      </c>
      <c r="H5" s="79" t="s">
        <v>6</v>
      </c>
      <c r="I5" s="2" t="s">
        <v>58</v>
      </c>
      <c r="J5" s="85"/>
      <c r="K5" s="86"/>
      <c r="L5" s="86"/>
      <c r="M5" s="88"/>
      <c r="N5" s="2" t="s">
        <v>5</v>
      </c>
      <c r="O5" s="2" t="s">
        <v>6</v>
      </c>
      <c r="P5" s="2" t="s">
        <v>58</v>
      </c>
      <c r="Q5" s="85"/>
      <c r="R5" s="86"/>
      <c r="S5" s="86"/>
      <c r="T5" s="88"/>
      <c r="U5" s="79" t="s">
        <v>5</v>
      </c>
      <c r="V5" s="2" t="s">
        <v>6</v>
      </c>
      <c r="W5" s="2" t="s">
        <v>58</v>
      </c>
      <c r="X5" s="85"/>
      <c r="Y5" s="86"/>
      <c r="Z5" s="86"/>
      <c r="AA5" s="88"/>
      <c r="AB5" s="79" t="s">
        <v>5</v>
      </c>
      <c r="AC5" s="2" t="s">
        <v>6</v>
      </c>
      <c r="AD5" s="2" t="s">
        <v>58</v>
      </c>
      <c r="AE5" s="85"/>
      <c r="AF5" s="86"/>
      <c r="AG5" s="86"/>
      <c r="AH5" s="88"/>
      <c r="AI5" s="79" t="s">
        <v>5</v>
      </c>
      <c r="AJ5" s="2" t="s">
        <v>6</v>
      </c>
      <c r="AK5" s="2" t="s">
        <v>58</v>
      </c>
      <c r="AL5" s="85"/>
      <c r="AM5" s="86"/>
      <c r="AN5" s="86"/>
      <c r="AO5" s="88"/>
      <c r="AP5" s="79" t="s">
        <v>5</v>
      </c>
      <c r="AQ5" s="2" t="s">
        <v>6</v>
      </c>
      <c r="AR5" s="2" t="s">
        <v>58</v>
      </c>
      <c r="AS5" s="85"/>
      <c r="AT5" s="86"/>
      <c r="AU5" s="86"/>
      <c r="AV5" s="88"/>
      <c r="AW5" s="79" t="s">
        <v>5</v>
      </c>
      <c r="AX5" s="2" t="s">
        <v>6</v>
      </c>
      <c r="AY5" s="2" t="s">
        <v>58</v>
      </c>
      <c r="AZ5" s="85"/>
      <c r="BA5" s="86"/>
      <c r="BB5" s="86"/>
      <c r="BC5" s="88"/>
      <c r="BD5" s="79" t="s">
        <v>5</v>
      </c>
      <c r="BE5" s="79" t="s">
        <v>6</v>
      </c>
      <c r="BF5" s="2" t="s">
        <v>58</v>
      </c>
      <c r="BG5" s="85"/>
      <c r="BH5" s="86"/>
      <c r="BI5" s="86"/>
      <c r="BJ5" s="88"/>
      <c r="BK5" s="79" t="s">
        <v>5</v>
      </c>
      <c r="BL5" s="2" t="s">
        <v>6</v>
      </c>
      <c r="BM5" s="2" t="s">
        <v>58</v>
      </c>
      <c r="BN5" s="85"/>
      <c r="BO5" s="86"/>
      <c r="BP5" s="86"/>
      <c r="BQ5" s="88"/>
      <c r="BR5" s="79" t="s">
        <v>5</v>
      </c>
      <c r="BS5" s="2" t="s">
        <v>6</v>
      </c>
      <c r="BT5" s="2" t="s">
        <v>58</v>
      </c>
      <c r="BU5" s="85"/>
      <c r="BV5" s="86"/>
      <c r="BW5" s="86"/>
      <c r="BX5" s="88"/>
      <c r="BY5" s="79" t="s">
        <v>5</v>
      </c>
      <c r="BZ5" s="2" t="s">
        <v>6</v>
      </c>
      <c r="CA5" s="2" t="s">
        <v>58</v>
      </c>
      <c r="CB5" s="86"/>
      <c r="CC5" s="86"/>
      <c r="CD5" s="86"/>
      <c r="CE5" s="86"/>
      <c r="CF5" s="79" t="s">
        <v>5</v>
      </c>
      <c r="CG5" s="79" t="s">
        <v>6</v>
      </c>
      <c r="CH5" s="79" t="s">
        <v>7</v>
      </c>
      <c r="CI5" s="85"/>
      <c r="CJ5" s="86"/>
      <c r="CK5" s="86"/>
      <c r="CL5" s="88"/>
      <c r="CM5" s="79" t="s">
        <v>5</v>
      </c>
      <c r="CN5" s="79" t="s">
        <v>6</v>
      </c>
      <c r="CO5" s="2" t="s">
        <v>58</v>
      </c>
      <c r="CP5" s="86"/>
      <c r="CQ5" s="86"/>
      <c r="CR5" s="86"/>
      <c r="CS5" s="86"/>
      <c r="CT5" s="79" t="s">
        <v>5</v>
      </c>
      <c r="CU5" s="79" t="s">
        <v>6</v>
      </c>
      <c r="CV5" s="79" t="s">
        <v>7</v>
      </c>
      <c r="CW5" s="85"/>
      <c r="CX5" s="86"/>
      <c r="CY5" s="86"/>
      <c r="CZ5" s="88"/>
      <c r="DA5" s="79" t="s">
        <v>5</v>
      </c>
      <c r="DB5" s="79" t="s">
        <v>6</v>
      </c>
      <c r="DC5" s="2" t="s">
        <v>58</v>
      </c>
      <c r="DD5" s="85"/>
      <c r="DE5" s="86"/>
      <c r="DF5" s="86"/>
      <c r="DG5" s="88"/>
      <c r="DH5" s="79" t="s">
        <v>5</v>
      </c>
      <c r="DI5" s="2" t="s">
        <v>6</v>
      </c>
      <c r="DJ5" s="2" t="s">
        <v>58</v>
      </c>
      <c r="DK5" s="85"/>
      <c r="DL5" s="86"/>
      <c r="DM5" s="86"/>
      <c r="DN5" s="88"/>
      <c r="DO5" s="79" t="s">
        <v>5</v>
      </c>
      <c r="DP5" s="79" t="s">
        <v>6</v>
      </c>
      <c r="DQ5" s="2" t="s">
        <v>58</v>
      </c>
      <c r="DR5" s="85"/>
      <c r="DS5" s="86"/>
      <c r="DT5" s="86"/>
      <c r="DU5" s="88"/>
      <c r="DV5" s="79" t="s">
        <v>5</v>
      </c>
      <c r="DW5" s="79" t="s">
        <v>6</v>
      </c>
      <c r="DX5" s="2" t="s">
        <v>58</v>
      </c>
      <c r="DY5" s="85"/>
      <c r="DZ5" s="86"/>
      <c r="EA5" s="86"/>
      <c r="EB5" s="88"/>
      <c r="EC5" s="79" t="s">
        <v>5</v>
      </c>
      <c r="ED5" s="79" t="s">
        <v>6</v>
      </c>
      <c r="EE5" s="2" t="s">
        <v>58</v>
      </c>
      <c r="EF5" s="80" t="s">
        <v>49</v>
      </c>
      <c r="EG5" s="80" t="s">
        <v>50</v>
      </c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3"/>
      <c r="PM5" s="3"/>
      <c r="PN5" s="3"/>
      <c r="PO5" s="3"/>
      <c r="PP5" s="3"/>
      <c r="PQ5" s="3"/>
      <c r="PR5" s="3"/>
      <c r="PS5" s="3"/>
      <c r="PT5" s="3"/>
      <c r="PU5" s="3"/>
      <c r="PV5" s="3"/>
      <c r="PW5" s="3"/>
      <c r="PX5" s="3"/>
      <c r="PY5" s="3"/>
      <c r="PZ5" s="3"/>
      <c r="QA5" s="3"/>
      <c r="QB5" s="3"/>
      <c r="QC5" s="3"/>
      <c r="QD5" s="3"/>
      <c r="QE5" s="3"/>
      <c r="QF5" s="3"/>
      <c r="QG5" s="3"/>
      <c r="QH5" s="3"/>
      <c r="QI5" s="3"/>
      <c r="QJ5" s="3"/>
      <c r="QK5" s="3"/>
      <c r="QL5" s="3"/>
      <c r="QM5" s="3"/>
      <c r="QN5" s="3"/>
      <c r="QO5" s="3"/>
      <c r="QP5" s="3"/>
      <c r="QQ5" s="3"/>
      <c r="QR5" s="3"/>
      <c r="QS5" s="3"/>
      <c r="QT5" s="3"/>
      <c r="QU5" s="3"/>
      <c r="QV5" s="3"/>
      <c r="QW5" s="3"/>
      <c r="QX5" s="3"/>
      <c r="QY5" s="3"/>
      <c r="QZ5" s="3"/>
      <c r="RA5" s="3"/>
      <c r="RB5" s="3"/>
      <c r="RC5" s="3"/>
      <c r="RD5" s="3"/>
      <c r="RE5" s="3"/>
      <c r="RF5" s="3"/>
      <c r="RG5" s="3"/>
      <c r="RH5" s="3"/>
      <c r="RI5" s="3"/>
      <c r="RJ5" s="3"/>
      <c r="RK5" s="3"/>
      <c r="RL5" s="3"/>
      <c r="RM5" s="3"/>
      <c r="RN5" s="3"/>
      <c r="RO5" s="3"/>
      <c r="RP5" s="3"/>
      <c r="RQ5" s="3"/>
      <c r="RR5" s="3"/>
      <c r="RS5" s="3"/>
      <c r="RT5" s="3"/>
      <c r="RU5" s="3"/>
      <c r="RV5" s="3"/>
      <c r="RW5" s="3"/>
      <c r="RX5" s="3"/>
      <c r="RY5" s="3"/>
      <c r="RZ5" s="3"/>
      <c r="SA5" s="3"/>
      <c r="SB5" s="3"/>
      <c r="SC5" s="3"/>
      <c r="SD5" s="3"/>
      <c r="SE5" s="3"/>
      <c r="SF5" s="3"/>
      <c r="SG5" s="3"/>
      <c r="SH5" s="3"/>
      <c r="SI5" s="3"/>
      <c r="SJ5" s="3"/>
      <c r="SK5" s="3"/>
      <c r="SL5" s="3"/>
      <c r="SM5" s="3"/>
      <c r="SN5" s="3"/>
      <c r="SO5" s="3"/>
      <c r="SP5" s="3"/>
      <c r="SQ5" s="3"/>
      <c r="SR5" s="3"/>
      <c r="SS5" s="3"/>
      <c r="ST5" s="3"/>
      <c r="SU5" s="3"/>
      <c r="SV5" s="3"/>
      <c r="SW5" s="3"/>
      <c r="SX5" s="3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3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3"/>
      <c r="VS5" s="3"/>
      <c r="VT5" s="3"/>
      <c r="VU5" s="3"/>
      <c r="VV5" s="3"/>
      <c r="VW5" s="3"/>
      <c r="VX5" s="3"/>
      <c r="VY5" s="3"/>
      <c r="VZ5" s="3"/>
      <c r="WA5" s="3"/>
    </row>
    <row r="6" spans="1:599" s="147" customFormat="1" ht="30.6" customHeight="1" x14ac:dyDescent="0.3">
      <c r="A6" s="69" t="s">
        <v>34</v>
      </c>
      <c r="B6" s="143" t="s">
        <v>9</v>
      </c>
      <c r="C6" s="15">
        <f>J6+Q6+X6+AE6+AL6+AS6+AZ6+BG6+BN6+BU6+CI6</f>
        <v>107187</v>
      </c>
      <c r="D6" s="15">
        <f>K6+R6+Y6+AF6+AM6+AT6+BA6+BH6+BO6+BV6+CC6+CJ6+CQ6</f>
        <v>184350</v>
      </c>
      <c r="E6" s="15">
        <f>L6+S6+Z6+AG6+AN6+AU6+BB6+BI6+BP6+BW6+CD6+CK6+CR6</f>
        <v>286635</v>
      </c>
      <c r="F6" s="15">
        <f>M6+T6+AA6+AH6+AO6+AV6+BC6+BJ6+BQ6+BX6+CL6</f>
        <v>134789</v>
      </c>
      <c r="G6" s="14">
        <f>F6/D6*100</f>
        <v>73.115812313534036</v>
      </c>
      <c r="H6" s="14">
        <f>F6/E6*100</f>
        <v>47.024613184014513</v>
      </c>
      <c r="I6" s="14">
        <f t="shared" ref="I6:I10" si="0">F6/C6*100</f>
        <v>125.75125714872139</v>
      </c>
      <c r="J6" s="15">
        <v>7262</v>
      </c>
      <c r="K6" s="15">
        <v>10528</v>
      </c>
      <c r="L6" s="15">
        <v>11604</v>
      </c>
      <c r="M6" s="15">
        <v>6936</v>
      </c>
      <c r="N6" s="14">
        <f t="shared" ref="N6:N10" si="1">M6/K6*100</f>
        <v>65.881458966565347</v>
      </c>
      <c r="O6" s="14">
        <f>M6/L6*100</f>
        <v>59.77249224405378</v>
      </c>
      <c r="P6" s="14">
        <f t="shared" ref="P6:P10" si="2">M6/J6*100</f>
        <v>95.510878545855135</v>
      </c>
      <c r="Q6" s="15"/>
      <c r="R6" s="15"/>
      <c r="S6" s="15"/>
      <c r="T6" s="15"/>
      <c r="U6" s="144" t="s">
        <v>54</v>
      </c>
      <c r="V6" s="14"/>
      <c r="W6" s="14"/>
      <c r="X6" s="15">
        <v>2361</v>
      </c>
      <c r="Y6" s="15">
        <v>2611</v>
      </c>
      <c r="Z6" s="15">
        <v>3309</v>
      </c>
      <c r="AA6" s="15">
        <v>2649</v>
      </c>
      <c r="AB6" s="14">
        <f t="shared" ref="AB6:AB10" si="3">AA6/Y6*100</f>
        <v>101.45538108004597</v>
      </c>
      <c r="AC6" s="14">
        <f t="shared" ref="AC6:AC10" si="4">AA6/Z6*100</f>
        <v>80.054397098821397</v>
      </c>
      <c r="AD6" s="14">
        <f>AA6/X6*100</f>
        <v>112.19822109275729</v>
      </c>
      <c r="AE6" s="15">
        <v>13429</v>
      </c>
      <c r="AF6" s="15">
        <v>43953</v>
      </c>
      <c r="AG6" s="15">
        <v>55770</v>
      </c>
      <c r="AH6" s="15">
        <v>22729</v>
      </c>
      <c r="AI6" s="14">
        <f t="shared" ref="AI6:AI9" si="5">AH6/AF6*100</f>
        <v>51.712056059882151</v>
      </c>
      <c r="AJ6" s="14">
        <f>AH6/AG6*100</f>
        <v>40.754886139501522</v>
      </c>
      <c r="AK6" s="14">
        <f t="shared" ref="AK6:AK9" si="6">AH6/AE6*100</f>
        <v>169.2531089433316</v>
      </c>
      <c r="AL6" s="15">
        <v>28829</v>
      </c>
      <c r="AM6" s="15">
        <v>39402</v>
      </c>
      <c r="AN6" s="15">
        <v>119009</v>
      </c>
      <c r="AO6" s="15">
        <v>38956</v>
      </c>
      <c r="AP6" s="14">
        <f t="shared" ref="AP6:AP10" si="7">AO6/AM6*100</f>
        <v>98.868077762550115</v>
      </c>
      <c r="AQ6" s="14">
        <f>AO6/AN6*100</f>
        <v>32.733658798914369</v>
      </c>
      <c r="AR6" s="14" t="s">
        <v>48</v>
      </c>
      <c r="AS6" s="15"/>
      <c r="AT6" s="15">
        <v>110</v>
      </c>
      <c r="AU6" s="15">
        <v>73</v>
      </c>
      <c r="AV6" s="15">
        <v>72</v>
      </c>
      <c r="AW6" s="14">
        <f>AV6/AT6*100</f>
        <v>65.454545454545453</v>
      </c>
      <c r="AX6" s="14">
        <f>AV6/AU6*100</f>
        <v>98.630136986301366</v>
      </c>
      <c r="AY6" s="14"/>
      <c r="AZ6" s="15">
        <v>70</v>
      </c>
      <c r="BA6" s="15">
        <v>70</v>
      </c>
      <c r="BB6" s="15">
        <v>70</v>
      </c>
      <c r="BC6" s="15">
        <v>10</v>
      </c>
      <c r="BD6" s="144">
        <f>BC6/BA6*100</f>
        <v>14.285714285714285</v>
      </c>
      <c r="BE6" s="144">
        <f>BC6/BB6*100</f>
        <v>14.285714285714285</v>
      </c>
      <c r="BF6" s="144">
        <f>BC6/AZ6*100</f>
        <v>14.285714285714285</v>
      </c>
      <c r="BG6" s="15">
        <v>36287</v>
      </c>
      <c r="BH6" s="15">
        <v>67478</v>
      </c>
      <c r="BI6" s="15">
        <v>67526</v>
      </c>
      <c r="BJ6" s="15">
        <v>44611</v>
      </c>
      <c r="BK6" s="14">
        <f>BJ6/BH6*100</f>
        <v>66.111917958445716</v>
      </c>
      <c r="BL6" s="14">
        <f>BJ6/BI6*100</f>
        <v>66.064923140716175</v>
      </c>
      <c r="BM6" s="14">
        <f>BJ6/BG6*100</f>
        <v>122.93934466888969</v>
      </c>
      <c r="BN6" s="15">
        <v>3438</v>
      </c>
      <c r="BO6" s="15">
        <v>4118</v>
      </c>
      <c r="BP6" s="15">
        <v>3589</v>
      </c>
      <c r="BQ6" s="15">
        <v>3488</v>
      </c>
      <c r="BR6" s="24">
        <f t="shared" ref="BR6:BR10" si="8">BQ6/BO6*100</f>
        <v>84.701311316172905</v>
      </c>
      <c r="BS6" s="14">
        <f>BQ6/BP6*100</f>
        <v>97.185845639453888</v>
      </c>
      <c r="BT6" s="14">
        <f t="shared" ref="BT6:BT10" si="9">BQ6/BN6*100</f>
        <v>101.45433391506691</v>
      </c>
      <c r="BU6" s="15">
        <v>15508</v>
      </c>
      <c r="BV6" s="15">
        <v>16079</v>
      </c>
      <c r="BW6" s="15">
        <v>25682</v>
      </c>
      <c r="BX6" s="15">
        <v>15337</v>
      </c>
      <c r="BY6" s="14">
        <f t="shared" ref="BY6:BY10" si="10">BX6/BV6*100</f>
        <v>95.385285154549422</v>
      </c>
      <c r="BZ6" s="14">
        <f t="shared" ref="BZ6:BZ10" si="11">BX6/BW6*100</f>
        <v>59.718869246943385</v>
      </c>
      <c r="CA6" s="14">
        <f t="shared" ref="CA6:CA10" si="12">BX6/BU6*100</f>
        <v>98.897343306680412</v>
      </c>
      <c r="CB6" s="15">
        <v>0</v>
      </c>
      <c r="CC6" s="15"/>
      <c r="CD6" s="15"/>
      <c r="CE6" s="15"/>
      <c r="CF6" s="15"/>
      <c r="CG6" s="15"/>
      <c r="CH6" s="15"/>
      <c r="CI6" s="15">
        <v>3</v>
      </c>
      <c r="CJ6" s="15">
        <v>1</v>
      </c>
      <c r="CK6" s="15">
        <v>3</v>
      </c>
      <c r="CL6" s="15">
        <v>1</v>
      </c>
      <c r="CM6" s="14">
        <f>CL6/CJ6*100</f>
        <v>100</v>
      </c>
      <c r="CN6" s="145">
        <f>CL6/CK6*100</f>
        <v>33.333333333333329</v>
      </c>
      <c r="CO6" s="145">
        <f>CL6/CI6*100</f>
        <v>33.333333333333329</v>
      </c>
      <c r="CP6" s="15">
        <v>0</v>
      </c>
      <c r="CQ6" s="15"/>
      <c r="CR6" s="15"/>
      <c r="CS6" s="15"/>
      <c r="CT6" s="15"/>
      <c r="CU6" s="15"/>
      <c r="CV6" s="15"/>
      <c r="CW6" s="15">
        <v>19365</v>
      </c>
      <c r="CX6" s="15">
        <v>33406</v>
      </c>
      <c r="CY6" s="15">
        <v>34827</v>
      </c>
      <c r="CZ6" s="15">
        <v>20773</v>
      </c>
      <c r="DA6" s="14">
        <f>CZ6/CX6*100</f>
        <v>62.183440100580732</v>
      </c>
      <c r="DB6" s="14">
        <f>CZ6/CY6*100</f>
        <v>59.646251471559417</v>
      </c>
      <c r="DC6" s="14">
        <f t="shared" ref="DC6:DC10" si="13">CZ6/CW6*100</f>
        <v>107.27084947069456</v>
      </c>
      <c r="DD6" s="15">
        <v>808</v>
      </c>
      <c r="DE6" s="15"/>
      <c r="DF6" s="15">
        <v>606</v>
      </c>
      <c r="DG6" s="15">
        <v>580</v>
      </c>
      <c r="DH6" s="14"/>
      <c r="DI6" s="14">
        <f t="shared" ref="DI6:DI10" si="14">DG6/DF6*100</f>
        <v>95.709570957095707</v>
      </c>
      <c r="DJ6" s="24">
        <f t="shared" ref="DJ6:DJ9" si="15">DG6/DD6*100</f>
        <v>71.78217821782178</v>
      </c>
      <c r="DK6" s="15">
        <f t="shared" ref="DK6:DN9" si="16">C6-DD6-CW6</f>
        <v>87014</v>
      </c>
      <c r="DL6" s="15">
        <f>D6-CX6-DE6</f>
        <v>150944</v>
      </c>
      <c r="DM6" s="15">
        <f t="shared" si="16"/>
        <v>251202</v>
      </c>
      <c r="DN6" s="15">
        <f t="shared" si="16"/>
        <v>113436</v>
      </c>
      <c r="DO6" s="14">
        <f>DN6/DL6*100</f>
        <v>75.151049395802417</v>
      </c>
      <c r="DP6" s="14">
        <f>DN6/DM6*100</f>
        <v>45.157283779587743</v>
      </c>
      <c r="DQ6" s="14">
        <f>DN6/DK6*100</f>
        <v>130.36522858390606</v>
      </c>
      <c r="DR6" s="15"/>
      <c r="DS6" s="15"/>
      <c r="DT6" s="15"/>
      <c r="DU6" s="15"/>
      <c r="DV6" s="14"/>
      <c r="DW6" s="144"/>
      <c r="DX6" s="144"/>
      <c r="DY6" s="15"/>
      <c r="DZ6" s="15"/>
      <c r="EA6" s="15"/>
      <c r="EB6" s="15"/>
      <c r="EC6" s="14"/>
      <c r="ED6" s="144"/>
      <c r="EE6" s="144"/>
      <c r="EF6" s="15">
        <f>доходы!E13-расходы!E6</f>
        <v>-13309</v>
      </c>
      <c r="EG6" s="15">
        <f>доходы!F13-расходы!F6</f>
        <v>-4414</v>
      </c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  <c r="GT6" s="146"/>
      <c r="GU6" s="146"/>
      <c r="GV6" s="146"/>
      <c r="GW6" s="146"/>
      <c r="GX6" s="146"/>
      <c r="GY6" s="146"/>
      <c r="GZ6" s="146"/>
      <c r="HA6" s="146"/>
      <c r="HB6" s="146"/>
      <c r="HC6" s="146"/>
      <c r="HD6" s="146"/>
      <c r="HE6" s="146"/>
      <c r="HF6" s="146"/>
      <c r="HG6" s="146"/>
      <c r="HH6" s="146"/>
      <c r="HI6" s="146"/>
      <c r="HJ6" s="146"/>
      <c r="HK6" s="146"/>
      <c r="HL6" s="146"/>
      <c r="HM6" s="146"/>
      <c r="HN6" s="146"/>
      <c r="HO6" s="146"/>
      <c r="HP6" s="146"/>
      <c r="HQ6" s="146"/>
      <c r="HR6" s="146"/>
      <c r="HS6" s="146"/>
      <c r="HT6" s="146"/>
      <c r="HU6" s="146"/>
      <c r="HV6" s="146"/>
      <c r="HW6" s="146"/>
      <c r="HX6" s="146"/>
      <c r="HY6" s="146"/>
      <c r="HZ6" s="146"/>
      <c r="IA6" s="146"/>
      <c r="IB6" s="146"/>
      <c r="IC6" s="146"/>
      <c r="ID6" s="146"/>
      <c r="IE6" s="146"/>
      <c r="IF6" s="146"/>
      <c r="IG6" s="146"/>
      <c r="IH6" s="146"/>
      <c r="II6" s="146"/>
      <c r="IJ6" s="146"/>
      <c r="IK6" s="146"/>
      <c r="IL6" s="146"/>
      <c r="IM6" s="146"/>
      <c r="IN6" s="146"/>
      <c r="IO6" s="146"/>
      <c r="IP6" s="146"/>
      <c r="IQ6" s="146"/>
      <c r="IR6" s="146"/>
      <c r="IS6" s="146"/>
      <c r="IT6" s="146"/>
      <c r="IU6" s="146"/>
      <c r="IV6" s="146"/>
      <c r="IW6" s="146"/>
      <c r="IX6" s="146"/>
      <c r="IY6" s="146"/>
      <c r="IZ6" s="146"/>
      <c r="JA6" s="146"/>
      <c r="JB6" s="146"/>
      <c r="JC6" s="146"/>
      <c r="JD6" s="146"/>
      <c r="JE6" s="146"/>
      <c r="JF6" s="146"/>
      <c r="JG6" s="146"/>
      <c r="JH6" s="146"/>
      <c r="JI6" s="146"/>
      <c r="JJ6" s="146"/>
      <c r="JK6" s="146"/>
      <c r="JL6" s="146"/>
      <c r="JM6" s="146"/>
      <c r="JN6" s="146"/>
      <c r="JO6" s="146"/>
      <c r="JP6" s="146"/>
      <c r="JQ6" s="146"/>
      <c r="JR6" s="146"/>
      <c r="JS6" s="146"/>
      <c r="JT6" s="146"/>
      <c r="JU6" s="146"/>
      <c r="JV6" s="146"/>
      <c r="JW6" s="146"/>
      <c r="JX6" s="146"/>
      <c r="JY6" s="146"/>
      <c r="JZ6" s="146"/>
      <c r="KA6" s="146"/>
      <c r="KB6" s="146"/>
      <c r="KC6" s="146"/>
      <c r="KD6" s="146"/>
      <c r="KE6" s="146"/>
      <c r="KF6" s="146"/>
      <c r="KG6" s="146"/>
      <c r="KH6" s="146"/>
      <c r="KI6" s="146"/>
      <c r="KJ6" s="146"/>
      <c r="KK6" s="146"/>
      <c r="KL6" s="146"/>
      <c r="KM6" s="146"/>
      <c r="KN6" s="146"/>
      <c r="KO6" s="146"/>
      <c r="KP6" s="146"/>
      <c r="KQ6" s="146"/>
      <c r="KR6" s="146"/>
      <c r="KS6" s="146"/>
      <c r="KT6" s="146"/>
      <c r="KU6" s="146"/>
      <c r="KV6" s="146"/>
      <c r="KW6" s="146"/>
      <c r="KX6" s="146"/>
      <c r="KY6" s="146"/>
      <c r="KZ6" s="146"/>
      <c r="LA6" s="146"/>
      <c r="LB6" s="146"/>
      <c r="LC6" s="146"/>
      <c r="LD6" s="146"/>
      <c r="LE6" s="146"/>
      <c r="LF6" s="146"/>
      <c r="LG6" s="146"/>
      <c r="LH6" s="146"/>
      <c r="LI6" s="146"/>
      <c r="LJ6" s="146"/>
      <c r="LK6" s="146"/>
      <c r="LL6" s="146"/>
      <c r="LM6" s="146"/>
      <c r="LN6" s="146"/>
      <c r="LO6" s="146"/>
      <c r="LP6" s="146"/>
      <c r="LQ6" s="146"/>
      <c r="LR6" s="146"/>
      <c r="LS6" s="146"/>
      <c r="LT6" s="146"/>
      <c r="LU6" s="146"/>
      <c r="LV6" s="146"/>
      <c r="LW6" s="146"/>
      <c r="LX6" s="146"/>
      <c r="LY6" s="146"/>
      <c r="LZ6" s="146"/>
      <c r="MA6" s="146"/>
      <c r="MB6" s="146"/>
      <c r="MC6" s="146"/>
      <c r="MD6" s="146"/>
      <c r="ME6" s="146"/>
      <c r="MF6" s="146"/>
      <c r="MG6" s="146"/>
      <c r="MH6" s="146"/>
      <c r="MI6" s="146"/>
      <c r="MJ6" s="146"/>
      <c r="MK6" s="146"/>
      <c r="ML6" s="146"/>
      <c r="MM6" s="146"/>
      <c r="MN6" s="146"/>
      <c r="MO6" s="146"/>
      <c r="MP6" s="146"/>
      <c r="MQ6" s="146"/>
      <c r="MR6" s="146"/>
      <c r="MS6" s="146"/>
      <c r="MT6" s="146"/>
      <c r="MU6" s="146"/>
      <c r="MV6" s="146"/>
      <c r="MW6" s="146"/>
      <c r="MX6" s="146"/>
      <c r="MY6" s="146"/>
      <c r="MZ6" s="146"/>
      <c r="NA6" s="146"/>
      <c r="NB6" s="146"/>
      <c r="NC6" s="146"/>
      <c r="ND6" s="146"/>
      <c r="NE6" s="146"/>
      <c r="NF6" s="146"/>
      <c r="NG6" s="146"/>
      <c r="NH6" s="146"/>
      <c r="NI6" s="146"/>
      <c r="NJ6" s="146"/>
      <c r="NK6" s="146"/>
      <c r="NL6" s="146"/>
      <c r="NM6" s="146"/>
      <c r="NN6" s="146"/>
      <c r="NO6" s="146"/>
      <c r="NP6" s="146"/>
      <c r="NQ6" s="146"/>
      <c r="NR6" s="146"/>
      <c r="NS6" s="146"/>
      <c r="NT6" s="146"/>
      <c r="NU6" s="146"/>
      <c r="NV6" s="146"/>
      <c r="NW6" s="146"/>
      <c r="NX6" s="146"/>
      <c r="NY6" s="146"/>
      <c r="NZ6" s="146"/>
      <c r="OA6" s="146"/>
      <c r="OB6" s="146"/>
      <c r="OC6" s="146"/>
      <c r="OD6" s="146"/>
      <c r="OE6" s="146"/>
      <c r="OF6" s="146"/>
      <c r="OG6" s="146"/>
      <c r="OH6" s="146"/>
      <c r="OI6" s="146"/>
      <c r="OJ6" s="146"/>
      <c r="OK6" s="146"/>
      <c r="OL6" s="146"/>
      <c r="OM6" s="146"/>
      <c r="ON6" s="146"/>
      <c r="OO6" s="146"/>
      <c r="OP6" s="146"/>
      <c r="OQ6" s="146"/>
      <c r="OR6" s="146"/>
      <c r="OS6" s="146"/>
      <c r="OT6" s="146"/>
      <c r="OU6" s="146"/>
      <c r="OV6" s="146"/>
      <c r="OW6" s="146"/>
      <c r="OX6" s="146"/>
      <c r="OY6" s="146"/>
      <c r="OZ6" s="146"/>
      <c r="PA6" s="146"/>
      <c r="PB6" s="146"/>
      <c r="PC6" s="146"/>
      <c r="PD6" s="146"/>
      <c r="PE6" s="146"/>
      <c r="PF6" s="146"/>
      <c r="PG6" s="146"/>
      <c r="PH6" s="146"/>
      <c r="PI6" s="146"/>
      <c r="PJ6" s="146"/>
      <c r="PK6" s="146"/>
      <c r="PL6" s="146"/>
      <c r="PM6" s="146"/>
      <c r="PN6" s="146"/>
      <c r="PO6" s="146"/>
      <c r="PP6" s="146"/>
      <c r="PQ6" s="146"/>
      <c r="PR6" s="146"/>
      <c r="PS6" s="146"/>
      <c r="PT6" s="146"/>
      <c r="PU6" s="146"/>
      <c r="PV6" s="146"/>
      <c r="PW6" s="146"/>
      <c r="PX6" s="146"/>
      <c r="PY6" s="146"/>
      <c r="PZ6" s="146"/>
      <c r="QA6" s="146"/>
      <c r="QB6" s="146"/>
      <c r="QC6" s="146"/>
      <c r="QD6" s="146"/>
      <c r="QE6" s="146"/>
      <c r="QF6" s="146"/>
      <c r="QG6" s="146"/>
      <c r="QH6" s="146"/>
      <c r="QI6" s="146"/>
      <c r="QJ6" s="146"/>
      <c r="QK6" s="146"/>
      <c r="QL6" s="146"/>
      <c r="QM6" s="146"/>
      <c r="QN6" s="146"/>
      <c r="QO6" s="146"/>
      <c r="QP6" s="146"/>
      <c r="QQ6" s="146"/>
      <c r="QR6" s="146"/>
      <c r="QS6" s="146"/>
      <c r="QT6" s="146"/>
      <c r="QU6" s="146"/>
      <c r="QV6" s="146"/>
      <c r="QW6" s="146"/>
      <c r="QX6" s="146"/>
      <c r="QY6" s="146"/>
      <c r="QZ6" s="146"/>
      <c r="RA6" s="146"/>
      <c r="RB6" s="146"/>
      <c r="RC6" s="146"/>
      <c r="RD6" s="146"/>
      <c r="RE6" s="146"/>
      <c r="RF6" s="146"/>
      <c r="RG6" s="146"/>
      <c r="RH6" s="146"/>
      <c r="RI6" s="146"/>
      <c r="RJ6" s="146"/>
      <c r="RK6" s="146"/>
      <c r="RL6" s="146"/>
      <c r="RM6" s="146"/>
      <c r="RN6" s="146"/>
      <c r="RO6" s="146"/>
      <c r="RP6" s="146"/>
      <c r="RQ6" s="146"/>
      <c r="RR6" s="146"/>
      <c r="RS6" s="146"/>
      <c r="RT6" s="146"/>
      <c r="RU6" s="146"/>
      <c r="RV6" s="146"/>
      <c r="RW6" s="146"/>
      <c r="RX6" s="146"/>
      <c r="RY6" s="146"/>
      <c r="RZ6" s="146"/>
      <c r="SA6" s="146"/>
      <c r="SB6" s="146"/>
      <c r="SC6" s="146"/>
      <c r="SD6" s="146"/>
      <c r="SE6" s="146"/>
      <c r="SF6" s="146"/>
      <c r="SG6" s="146"/>
      <c r="SH6" s="146"/>
      <c r="SI6" s="146"/>
      <c r="SJ6" s="146"/>
      <c r="SK6" s="146"/>
      <c r="SL6" s="146"/>
      <c r="SM6" s="146"/>
      <c r="SN6" s="146"/>
      <c r="SO6" s="146"/>
      <c r="SP6" s="146"/>
      <c r="SQ6" s="146"/>
      <c r="SR6" s="146"/>
      <c r="SS6" s="146"/>
      <c r="ST6" s="146"/>
      <c r="SU6" s="146"/>
      <c r="SV6" s="146"/>
      <c r="SW6" s="146"/>
      <c r="SX6" s="146"/>
      <c r="SY6" s="146"/>
      <c r="SZ6" s="146"/>
      <c r="TA6" s="146"/>
      <c r="TB6" s="146"/>
      <c r="TC6" s="146"/>
      <c r="TD6" s="146"/>
      <c r="TE6" s="146"/>
      <c r="TF6" s="146"/>
      <c r="TG6" s="146"/>
      <c r="TH6" s="146"/>
      <c r="TI6" s="146"/>
      <c r="TJ6" s="146"/>
      <c r="TK6" s="146"/>
      <c r="TL6" s="146"/>
      <c r="TM6" s="146"/>
      <c r="TN6" s="146"/>
      <c r="TO6" s="146"/>
      <c r="TP6" s="146"/>
      <c r="TQ6" s="146"/>
      <c r="TR6" s="146"/>
      <c r="TS6" s="146"/>
      <c r="TT6" s="146"/>
      <c r="TU6" s="146"/>
      <c r="TV6" s="146"/>
      <c r="TW6" s="146"/>
      <c r="TX6" s="146"/>
      <c r="TY6" s="146"/>
      <c r="TZ6" s="146"/>
      <c r="UA6" s="146"/>
      <c r="UB6" s="146"/>
      <c r="UC6" s="146"/>
      <c r="UD6" s="146"/>
      <c r="UE6" s="146"/>
      <c r="UF6" s="146"/>
      <c r="UG6" s="146"/>
      <c r="UH6" s="146"/>
      <c r="UI6" s="146"/>
      <c r="UJ6" s="146"/>
      <c r="UK6" s="146"/>
      <c r="UL6" s="146"/>
      <c r="UM6" s="146"/>
      <c r="UN6" s="146"/>
      <c r="UO6" s="146"/>
      <c r="UP6" s="146"/>
      <c r="UQ6" s="146"/>
      <c r="UR6" s="146"/>
      <c r="US6" s="146"/>
      <c r="UT6" s="146"/>
      <c r="UU6" s="146"/>
      <c r="UV6" s="146"/>
      <c r="UW6" s="146"/>
      <c r="UX6" s="146"/>
      <c r="UY6" s="146"/>
      <c r="UZ6" s="146"/>
      <c r="VA6" s="146"/>
      <c r="VB6" s="146"/>
      <c r="VC6" s="146"/>
      <c r="VD6" s="146"/>
      <c r="VE6" s="146"/>
      <c r="VF6" s="146"/>
      <c r="VG6" s="146"/>
      <c r="VH6" s="146"/>
      <c r="VI6" s="146"/>
      <c r="VJ6" s="146"/>
      <c r="VK6" s="146"/>
      <c r="VL6" s="146"/>
      <c r="VM6" s="146"/>
      <c r="VN6" s="146"/>
      <c r="VO6" s="146"/>
      <c r="VP6" s="146"/>
      <c r="VQ6" s="146"/>
      <c r="VR6" s="146"/>
      <c r="VS6" s="146"/>
      <c r="VT6" s="146"/>
      <c r="VU6" s="146"/>
      <c r="VV6" s="146"/>
      <c r="VW6" s="146"/>
      <c r="VX6" s="146"/>
      <c r="VY6" s="146"/>
      <c r="VZ6" s="146"/>
      <c r="WA6" s="146"/>
    </row>
    <row r="7" spans="1:599" s="147" customFormat="1" ht="25.5" customHeight="1" x14ac:dyDescent="0.3">
      <c r="A7" s="69" t="s">
        <v>35</v>
      </c>
      <c r="B7" s="143" t="s">
        <v>10</v>
      </c>
      <c r="C7" s="15">
        <f>J7+Q7+X7+AE7+AL7+AS7+AZ7+BG7+BN7+BU7+CI7</f>
        <v>30505</v>
      </c>
      <c r="D7" s="15">
        <f>K7+R7+Y7+AF7+AM7+AT7+BA7+BH7+BO7+BV7+CC7+CJ7</f>
        <v>38717</v>
      </c>
      <c r="E7" s="15">
        <f>L7+S7+Z7+AG7+AN7+AU7+BB7+BI7+BP7+BW7</f>
        <v>45997</v>
      </c>
      <c r="F7" s="15">
        <f>M7+T7+AA7+AH7+AO7+AV7+BC7+BJ7+BQ7+BX7+CE7+CL7</f>
        <v>26840</v>
      </c>
      <c r="G7" s="14">
        <f t="shared" ref="G7:G10" si="17">F7/D7*100</f>
        <v>69.323552961231499</v>
      </c>
      <c r="H7" s="14">
        <f t="shared" ref="H7:H10" si="18">F7/E7*100</f>
        <v>58.351631628149661</v>
      </c>
      <c r="I7" s="14">
        <f t="shared" si="0"/>
        <v>87.98557613505983</v>
      </c>
      <c r="J7" s="15">
        <v>8701</v>
      </c>
      <c r="K7" s="15">
        <v>15213</v>
      </c>
      <c r="L7" s="15">
        <v>15701</v>
      </c>
      <c r="M7" s="15">
        <v>9092</v>
      </c>
      <c r="N7" s="14">
        <f t="shared" si="1"/>
        <v>59.764674949056726</v>
      </c>
      <c r="O7" s="14">
        <f t="shared" ref="O7:O10" si="19">M7/L7*100</f>
        <v>57.907139672632312</v>
      </c>
      <c r="P7" s="14">
        <f t="shared" si="2"/>
        <v>104.49373635214343</v>
      </c>
      <c r="Q7" s="15">
        <v>139</v>
      </c>
      <c r="R7" s="15">
        <v>290</v>
      </c>
      <c r="S7" s="15">
        <v>290</v>
      </c>
      <c r="T7" s="15">
        <v>135</v>
      </c>
      <c r="U7" s="14">
        <f t="shared" ref="U7:U10" si="20">T7/R7*100</f>
        <v>46.551724137931032</v>
      </c>
      <c r="V7" s="14">
        <f t="shared" ref="V7:V10" si="21">T7/S7*100</f>
        <v>46.551724137931032</v>
      </c>
      <c r="W7" s="24">
        <f t="shared" ref="W7:W10" si="22">T7/Q7*100</f>
        <v>97.122302158273371</v>
      </c>
      <c r="X7" s="15">
        <v>373</v>
      </c>
      <c r="Y7" s="15">
        <v>450</v>
      </c>
      <c r="Z7" s="15">
        <v>557</v>
      </c>
      <c r="AA7" s="15">
        <v>451</v>
      </c>
      <c r="AB7" s="14">
        <f t="shared" si="3"/>
        <v>100.22222222222221</v>
      </c>
      <c r="AC7" s="14">
        <f t="shared" si="4"/>
        <v>80.969479353680427</v>
      </c>
      <c r="AD7" s="14">
        <f t="shared" ref="AD7:AD9" si="23">AA7/X7*100</f>
        <v>120.91152815013405</v>
      </c>
      <c r="AE7" s="15">
        <v>1095</v>
      </c>
      <c r="AF7" s="15">
        <v>1109</v>
      </c>
      <c r="AG7" s="15"/>
      <c r="AH7" s="15"/>
      <c r="AI7" s="14"/>
      <c r="AJ7" s="14"/>
      <c r="AK7" s="14"/>
      <c r="AL7" s="15">
        <v>9544</v>
      </c>
      <c r="AM7" s="15">
        <v>6824</v>
      </c>
      <c r="AN7" s="15">
        <v>12221</v>
      </c>
      <c r="AO7" s="15">
        <v>5603</v>
      </c>
      <c r="AP7" s="14">
        <f t="shared" si="7"/>
        <v>82.107268464243845</v>
      </c>
      <c r="AQ7" s="14">
        <f t="shared" ref="AQ7:AQ10" si="24">AO7/AN7*100</f>
        <v>45.847312003927662</v>
      </c>
      <c r="AR7" s="14">
        <f t="shared" ref="AR7:AR10" si="25">AO7/AL7*100</f>
        <v>58.707041072925406</v>
      </c>
      <c r="AS7" s="15">
        <v>636</v>
      </c>
      <c r="AT7" s="15">
        <v>600</v>
      </c>
      <c r="AU7" s="15">
        <v>863</v>
      </c>
      <c r="AV7" s="15">
        <v>672</v>
      </c>
      <c r="AW7" s="14">
        <f>AV7/AT7*100</f>
        <v>112.00000000000001</v>
      </c>
      <c r="AX7" s="14">
        <f>AV7/AU7*100</f>
        <v>77.867902665121676</v>
      </c>
      <c r="AY7" s="14">
        <f>AV7/AS7*100</f>
        <v>105.66037735849056</v>
      </c>
      <c r="AZ7" s="15"/>
      <c r="BA7" s="15">
        <v>5</v>
      </c>
      <c r="BB7" s="15">
        <v>5</v>
      </c>
      <c r="BC7" s="15"/>
      <c r="BD7" s="144"/>
      <c r="BE7" s="144"/>
      <c r="BF7" s="144"/>
      <c r="BG7" s="15">
        <v>9675</v>
      </c>
      <c r="BH7" s="15">
        <v>13803</v>
      </c>
      <c r="BI7" s="15">
        <v>15871</v>
      </c>
      <c r="BJ7" s="15">
        <v>10629</v>
      </c>
      <c r="BK7" s="14">
        <f t="shared" ref="BK7:BK10" si="26">BJ7/BH7*100</f>
        <v>77.004998913279721</v>
      </c>
      <c r="BL7" s="14">
        <f t="shared" ref="BL7:BL10" si="27">BJ7/BI7*100</f>
        <v>66.971205343078566</v>
      </c>
      <c r="BM7" s="14">
        <f t="shared" ref="BM7:BM10" si="28">BJ7/BG7*100</f>
        <v>109.86046511627907</v>
      </c>
      <c r="BN7" s="15">
        <v>139</v>
      </c>
      <c r="BO7" s="15">
        <v>168</v>
      </c>
      <c r="BP7" s="15">
        <v>234</v>
      </c>
      <c r="BQ7" s="15">
        <v>126</v>
      </c>
      <c r="BR7" s="24">
        <v>15</v>
      </c>
      <c r="BS7" s="14">
        <f>BQ7/BP7*100</f>
        <v>53.846153846153847</v>
      </c>
      <c r="BT7" s="14">
        <f t="shared" si="9"/>
        <v>90.647482014388487</v>
      </c>
      <c r="BU7" s="15">
        <v>203</v>
      </c>
      <c r="BV7" s="15">
        <v>255</v>
      </c>
      <c r="BW7" s="15">
        <v>255</v>
      </c>
      <c r="BX7" s="15">
        <v>132</v>
      </c>
      <c r="BY7" s="14">
        <f t="shared" si="10"/>
        <v>51.764705882352949</v>
      </c>
      <c r="BZ7" s="14">
        <f t="shared" si="11"/>
        <v>51.764705882352949</v>
      </c>
      <c r="CA7" s="14">
        <f t="shared" si="12"/>
        <v>65.024630541871915</v>
      </c>
      <c r="CB7" s="15">
        <v>0</v>
      </c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4"/>
      <c r="CN7" s="145"/>
      <c r="CO7" s="145"/>
      <c r="CP7" s="15">
        <v>0</v>
      </c>
      <c r="CQ7" s="15"/>
      <c r="CR7" s="15"/>
      <c r="CS7" s="15"/>
      <c r="CT7" s="15"/>
      <c r="CU7" s="15"/>
      <c r="CV7" s="15"/>
      <c r="CW7" s="15">
        <v>6604</v>
      </c>
      <c r="CX7" s="15">
        <v>13076</v>
      </c>
      <c r="CY7" s="15">
        <v>13580</v>
      </c>
      <c r="CZ7" s="15">
        <v>7857</v>
      </c>
      <c r="DA7" s="14">
        <f t="shared" ref="DA7:DA10" si="29">CZ7/CX7*100</f>
        <v>60.087182624655853</v>
      </c>
      <c r="DB7" s="14">
        <f t="shared" ref="DB7:DB10" si="30">CZ7/CY7*100</f>
        <v>57.857142857142861</v>
      </c>
      <c r="DC7" s="14">
        <f t="shared" si="13"/>
        <v>118.97334948516051</v>
      </c>
      <c r="DD7" s="15">
        <v>1890</v>
      </c>
      <c r="DE7" s="15">
        <v>500</v>
      </c>
      <c r="DF7" s="15">
        <v>4241</v>
      </c>
      <c r="DG7" s="15">
        <v>150</v>
      </c>
      <c r="DH7" s="14">
        <f t="shared" ref="DH7:DH8" si="31">DG7/DE7*100</f>
        <v>30</v>
      </c>
      <c r="DI7" s="14">
        <f t="shared" si="14"/>
        <v>3.5369016741334596</v>
      </c>
      <c r="DJ7" s="24">
        <f t="shared" si="15"/>
        <v>7.9365079365079358</v>
      </c>
      <c r="DK7" s="15">
        <f t="shared" si="16"/>
        <v>22011</v>
      </c>
      <c r="DL7" s="15">
        <f t="shared" ref="DL7:DL10" si="32">D7-CX7-DE7</f>
        <v>25141</v>
      </c>
      <c r="DM7" s="15">
        <f t="shared" si="16"/>
        <v>28176</v>
      </c>
      <c r="DN7" s="15">
        <f t="shared" si="16"/>
        <v>18833</v>
      </c>
      <c r="DO7" s="14">
        <f t="shared" ref="DO7:DO10" si="33">DN7/DL7*100</f>
        <v>74.909510361560791</v>
      </c>
      <c r="DP7" s="14">
        <f t="shared" ref="DP7:DP10" si="34">DN7/DM7*100</f>
        <v>66.840573537762637</v>
      </c>
      <c r="DQ7" s="14">
        <f t="shared" ref="DQ7:DQ10" si="35">DN7/DK7*100</f>
        <v>85.561764572259321</v>
      </c>
      <c r="DR7" s="15">
        <v>1699</v>
      </c>
      <c r="DS7" s="15">
        <v>2853</v>
      </c>
      <c r="DT7" s="15">
        <v>2949</v>
      </c>
      <c r="DU7" s="15">
        <v>1807</v>
      </c>
      <c r="DV7" s="14">
        <f t="shared" ref="DV7:DV10" si="36">DU7/DS7*100</f>
        <v>63.336838415702765</v>
      </c>
      <c r="DW7" s="14">
        <f>DU7/DT7*100</f>
        <v>61.275008477449987</v>
      </c>
      <c r="DX7" s="14">
        <f t="shared" ref="DX7:DX10" si="37">DU7/DR7*100</f>
        <v>106.35668040023543</v>
      </c>
      <c r="DY7" s="15">
        <v>1234</v>
      </c>
      <c r="DZ7" s="15">
        <v>2636</v>
      </c>
      <c r="EA7" s="15">
        <v>2732</v>
      </c>
      <c r="EB7" s="15">
        <v>1656</v>
      </c>
      <c r="EC7" s="14">
        <f t="shared" ref="EC7:EC10" si="38">EB7/DZ7*100</f>
        <v>62.822458270106218</v>
      </c>
      <c r="ED7" s="14">
        <f>EB7/EA7*100</f>
        <v>60.614934114202043</v>
      </c>
      <c r="EE7" s="23">
        <f>EB7/DY7*100</f>
        <v>134.19773095623987</v>
      </c>
      <c r="EF7" s="15">
        <f>доходы!E14-расходы!E7</f>
        <v>-2160</v>
      </c>
      <c r="EG7" s="15">
        <f>доходы!F14-расходы!F7</f>
        <v>-212</v>
      </c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  <c r="IA7" s="146"/>
      <c r="IB7" s="146"/>
      <c r="IC7" s="146"/>
      <c r="ID7" s="146"/>
      <c r="IE7" s="146"/>
      <c r="IF7" s="146"/>
      <c r="IG7" s="146"/>
      <c r="IH7" s="146"/>
      <c r="II7" s="146"/>
      <c r="IJ7" s="146"/>
      <c r="IK7" s="146"/>
      <c r="IL7" s="146"/>
      <c r="IM7" s="146"/>
      <c r="IN7" s="146"/>
      <c r="IO7" s="146"/>
      <c r="IP7" s="146"/>
      <c r="IQ7" s="146"/>
      <c r="IR7" s="146"/>
      <c r="IS7" s="146"/>
      <c r="IT7" s="146"/>
      <c r="IU7" s="146"/>
      <c r="IV7" s="146"/>
      <c r="IW7" s="146"/>
      <c r="IX7" s="146"/>
      <c r="IY7" s="146"/>
      <c r="IZ7" s="146"/>
      <c r="JA7" s="146"/>
      <c r="JB7" s="146"/>
      <c r="JC7" s="146"/>
      <c r="JD7" s="146"/>
      <c r="JE7" s="146"/>
      <c r="JF7" s="146"/>
      <c r="JG7" s="146"/>
      <c r="JH7" s="146"/>
      <c r="JI7" s="146"/>
      <c r="JJ7" s="146"/>
      <c r="JK7" s="146"/>
      <c r="JL7" s="146"/>
      <c r="JM7" s="146"/>
      <c r="JN7" s="146"/>
      <c r="JO7" s="146"/>
      <c r="JP7" s="146"/>
      <c r="JQ7" s="146"/>
      <c r="JR7" s="146"/>
      <c r="JS7" s="146"/>
      <c r="JT7" s="146"/>
      <c r="JU7" s="146"/>
      <c r="JV7" s="146"/>
      <c r="JW7" s="146"/>
      <c r="JX7" s="146"/>
      <c r="JY7" s="146"/>
      <c r="JZ7" s="146"/>
      <c r="KA7" s="146"/>
      <c r="KB7" s="146"/>
      <c r="KC7" s="146"/>
      <c r="KD7" s="146"/>
      <c r="KE7" s="146"/>
      <c r="KF7" s="146"/>
      <c r="KG7" s="146"/>
      <c r="KH7" s="146"/>
      <c r="KI7" s="146"/>
      <c r="KJ7" s="146"/>
      <c r="KK7" s="146"/>
      <c r="KL7" s="146"/>
      <c r="KM7" s="146"/>
      <c r="KN7" s="146"/>
      <c r="KO7" s="146"/>
      <c r="KP7" s="146"/>
      <c r="KQ7" s="146"/>
      <c r="KR7" s="146"/>
      <c r="KS7" s="146"/>
      <c r="KT7" s="146"/>
      <c r="KU7" s="146"/>
      <c r="KV7" s="146"/>
      <c r="KW7" s="146"/>
      <c r="KX7" s="146"/>
      <c r="KY7" s="146"/>
      <c r="KZ7" s="146"/>
      <c r="LA7" s="146"/>
      <c r="LB7" s="146"/>
      <c r="LC7" s="146"/>
      <c r="LD7" s="146"/>
      <c r="LE7" s="146"/>
      <c r="LF7" s="146"/>
      <c r="LG7" s="146"/>
      <c r="LH7" s="146"/>
      <c r="LI7" s="146"/>
      <c r="LJ7" s="146"/>
      <c r="LK7" s="146"/>
      <c r="LL7" s="146"/>
      <c r="LM7" s="146"/>
      <c r="LN7" s="146"/>
      <c r="LO7" s="146"/>
      <c r="LP7" s="146"/>
      <c r="LQ7" s="146"/>
      <c r="LR7" s="146"/>
      <c r="LS7" s="146"/>
      <c r="LT7" s="146"/>
      <c r="LU7" s="146"/>
      <c r="LV7" s="146"/>
      <c r="LW7" s="146"/>
      <c r="LX7" s="146"/>
      <c r="LY7" s="146"/>
      <c r="LZ7" s="146"/>
      <c r="MA7" s="146"/>
      <c r="MB7" s="146"/>
      <c r="MC7" s="146"/>
      <c r="MD7" s="146"/>
      <c r="ME7" s="146"/>
      <c r="MF7" s="146"/>
      <c r="MG7" s="146"/>
      <c r="MH7" s="146"/>
      <c r="MI7" s="146"/>
      <c r="MJ7" s="146"/>
      <c r="MK7" s="146"/>
      <c r="ML7" s="146"/>
      <c r="MM7" s="146"/>
      <c r="MN7" s="146"/>
      <c r="MO7" s="146"/>
      <c r="MP7" s="146"/>
      <c r="MQ7" s="146"/>
      <c r="MR7" s="146"/>
      <c r="MS7" s="146"/>
      <c r="MT7" s="146"/>
      <c r="MU7" s="146"/>
      <c r="MV7" s="146"/>
      <c r="MW7" s="146"/>
      <c r="MX7" s="146"/>
      <c r="MY7" s="146"/>
      <c r="MZ7" s="146"/>
      <c r="NA7" s="146"/>
      <c r="NB7" s="146"/>
      <c r="NC7" s="146"/>
      <c r="ND7" s="146"/>
      <c r="NE7" s="146"/>
      <c r="NF7" s="146"/>
      <c r="NG7" s="146"/>
      <c r="NH7" s="146"/>
      <c r="NI7" s="146"/>
      <c r="NJ7" s="146"/>
      <c r="NK7" s="146"/>
      <c r="NL7" s="146"/>
      <c r="NM7" s="146"/>
      <c r="NN7" s="146"/>
      <c r="NO7" s="146"/>
      <c r="NP7" s="146"/>
      <c r="NQ7" s="146"/>
      <c r="NR7" s="146"/>
      <c r="NS7" s="146"/>
      <c r="NT7" s="146"/>
      <c r="NU7" s="146"/>
      <c r="NV7" s="146"/>
      <c r="NW7" s="146"/>
      <c r="NX7" s="146"/>
      <c r="NY7" s="146"/>
      <c r="NZ7" s="146"/>
      <c r="OA7" s="146"/>
      <c r="OB7" s="146"/>
      <c r="OC7" s="146"/>
      <c r="OD7" s="146"/>
      <c r="OE7" s="146"/>
      <c r="OF7" s="146"/>
      <c r="OG7" s="146"/>
      <c r="OH7" s="146"/>
      <c r="OI7" s="146"/>
      <c r="OJ7" s="146"/>
      <c r="OK7" s="146"/>
      <c r="OL7" s="146"/>
      <c r="OM7" s="146"/>
      <c r="ON7" s="146"/>
      <c r="OO7" s="146"/>
      <c r="OP7" s="146"/>
      <c r="OQ7" s="146"/>
      <c r="OR7" s="146"/>
      <c r="OS7" s="146"/>
      <c r="OT7" s="146"/>
      <c r="OU7" s="146"/>
      <c r="OV7" s="146"/>
      <c r="OW7" s="146"/>
      <c r="OX7" s="146"/>
      <c r="OY7" s="146"/>
      <c r="OZ7" s="146"/>
      <c r="PA7" s="146"/>
      <c r="PB7" s="146"/>
      <c r="PC7" s="146"/>
      <c r="PD7" s="146"/>
      <c r="PE7" s="146"/>
      <c r="PF7" s="146"/>
      <c r="PG7" s="146"/>
      <c r="PH7" s="146"/>
      <c r="PI7" s="146"/>
      <c r="PJ7" s="146"/>
      <c r="PK7" s="146"/>
      <c r="PL7" s="146"/>
      <c r="PM7" s="146"/>
      <c r="PN7" s="146"/>
      <c r="PO7" s="146"/>
      <c r="PP7" s="146"/>
      <c r="PQ7" s="146"/>
      <c r="PR7" s="146"/>
      <c r="PS7" s="146"/>
      <c r="PT7" s="146"/>
      <c r="PU7" s="146"/>
      <c r="PV7" s="146"/>
      <c r="PW7" s="146"/>
      <c r="PX7" s="146"/>
      <c r="PY7" s="146"/>
      <c r="PZ7" s="146"/>
      <c r="QA7" s="146"/>
      <c r="QB7" s="146"/>
      <c r="QC7" s="146"/>
      <c r="QD7" s="146"/>
      <c r="QE7" s="146"/>
      <c r="QF7" s="146"/>
      <c r="QG7" s="146"/>
      <c r="QH7" s="146"/>
      <c r="QI7" s="146"/>
      <c r="QJ7" s="146"/>
      <c r="QK7" s="146"/>
      <c r="QL7" s="146"/>
      <c r="QM7" s="146"/>
      <c r="QN7" s="146"/>
      <c r="QO7" s="146"/>
      <c r="QP7" s="146"/>
      <c r="QQ7" s="146"/>
      <c r="QR7" s="146"/>
      <c r="QS7" s="146"/>
      <c r="QT7" s="146"/>
      <c r="QU7" s="146"/>
      <c r="QV7" s="146"/>
      <c r="QW7" s="146"/>
      <c r="QX7" s="146"/>
      <c r="QY7" s="146"/>
      <c r="QZ7" s="146"/>
      <c r="RA7" s="146"/>
      <c r="RB7" s="146"/>
      <c r="RC7" s="146"/>
      <c r="RD7" s="146"/>
      <c r="RE7" s="146"/>
      <c r="RF7" s="146"/>
      <c r="RG7" s="146"/>
      <c r="RH7" s="146"/>
      <c r="RI7" s="146"/>
      <c r="RJ7" s="146"/>
      <c r="RK7" s="146"/>
      <c r="RL7" s="146"/>
      <c r="RM7" s="146"/>
      <c r="RN7" s="146"/>
      <c r="RO7" s="146"/>
      <c r="RP7" s="146"/>
      <c r="RQ7" s="146"/>
      <c r="RR7" s="146"/>
      <c r="RS7" s="146"/>
      <c r="RT7" s="146"/>
      <c r="RU7" s="146"/>
      <c r="RV7" s="146"/>
      <c r="RW7" s="146"/>
      <c r="RX7" s="146"/>
      <c r="RY7" s="146"/>
      <c r="RZ7" s="146"/>
      <c r="SA7" s="146"/>
      <c r="SB7" s="146"/>
      <c r="SC7" s="146"/>
      <c r="SD7" s="146"/>
      <c r="SE7" s="146"/>
      <c r="SF7" s="146"/>
      <c r="SG7" s="146"/>
      <c r="SH7" s="146"/>
      <c r="SI7" s="146"/>
      <c r="SJ7" s="146"/>
      <c r="SK7" s="146"/>
      <c r="SL7" s="146"/>
      <c r="SM7" s="146"/>
      <c r="SN7" s="146"/>
      <c r="SO7" s="146"/>
      <c r="SP7" s="146"/>
      <c r="SQ7" s="146"/>
      <c r="SR7" s="146"/>
      <c r="SS7" s="146"/>
      <c r="ST7" s="146"/>
      <c r="SU7" s="146"/>
      <c r="SV7" s="146"/>
      <c r="SW7" s="146"/>
      <c r="SX7" s="146"/>
      <c r="SY7" s="146"/>
      <c r="SZ7" s="146"/>
      <c r="TA7" s="146"/>
      <c r="TB7" s="146"/>
      <c r="TC7" s="146"/>
      <c r="TD7" s="146"/>
      <c r="TE7" s="146"/>
      <c r="TF7" s="146"/>
      <c r="TG7" s="146"/>
      <c r="TH7" s="146"/>
      <c r="TI7" s="146"/>
      <c r="TJ7" s="146"/>
      <c r="TK7" s="146"/>
      <c r="TL7" s="146"/>
      <c r="TM7" s="146"/>
      <c r="TN7" s="146"/>
      <c r="TO7" s="146"/>
      <c r="TP7" s="146"/>
      <c r="TQ7" s="146"/>
      <c r="TR7" s="146"/>
      <c r="TS7" s="146"/>
      <c r="TT7" s="146"/>
      <c r="TU7" s="146"/>
      <c r="TV7" s="146"/>
      <c r="TW7" s="146"/>
      <c r="TX7" s="146"/>
      <c r="TY7" s="146"/>
      <c r="TZ7" s="146"/>
      <c r="UA7" s="146"/>
      <c r="UB7" s="146"/>
      <c r="UC7" s="146"/>
      <c r="UD7" s="146"/>
      <c r="UE7" s="146"/>
      <c r="UF7" s="146"/>
      <c r="UG7" s="146"/>
      <c r="UH7" s="146"/>
      <c r="UI7" s="146"/>
      <c r="UJ7" s="146"/>
      <c r="UK7" s="146"/>
      <c r="UL7" s="146"/>
      <c r="UM7" s="146"/>
      <c r="UN7" s="146"/>
      <c r="UO7" s="146"/>
      <c r="UP7" s="146"/>
      <c r="UQ7" s="146"/>
      <c r="UR7" s="146"/>
      <c r="US7" s="146"/>
      <c r="UT7" s="146"/>
      <c r="UU7" s="146"/>
      <c r="UV7" s="146"/>
      <c r="UW7" s="146"/>
      <c r="UX7" s="146"/>
      <c r="UY7" s="146"/>
      <c r="UZ7" s="146"/>
      <c r="VA7" s="146"/>
      <c r="VB7" s="146"/>
      <c r="VC7" s="146"/>
      <c r="VD7" s="146"/>
      <c r="VE7" s="146"/>
      <c r="VF7" s="146"/>
      <c r="VG7" s="146"/>
      <c r="VH7" s="146"/>
      <c r="VI7" s="146"/>
      <c r="VJ7" s="146"/>
      <c r="VK7" s="146"/>
      <c r="VL7" s="146"/>
      <c r="VM7" s="146"/>
      <c r="VN7" s="146"/>
      <c r="VO7" s="146"/>
      <c r="VP7" s="146"/>
      <c r="VQ7" s="146"/>
      <c r="VR7" s="146"/>
      <c r="VS7" s="146"/>
      <c r="VT7" s="146"/>
      <c r="VU7" s="146"/>
      <c r="VV7" s="146"/>
      <c r="VW7" s="146"/>
      <c r="VX7" s="146"/>
      <c r="VY7" s="146"/>
      <c r="VZ7" s="146"/>
      <c r="WA7" s="146"/>
    </row>
    <row r="8" spans="1:599" s="147" customFormat="1" ht="23.4" customHeight="1" x14ac:dyDescent="0.3">
      <c r="A8" s="136" t="s">
        <v>36</v>
      </c>
      <c r="B8" s="148" t="s">
        <v>11</v>
      </c>
      <c r="C8" s="15">
        <f t="shared" ref="C8:C9" si="39">J8+Q8+X8+AE8+AL8+AS8+AZ8+BG8+BN8+BU8+CI8</f>
        <v>21688</v>
      </c>
      <c r="D8" s="63">
        <f t="shared" ref="D8:F9" si="40">K8+R8+Y8+AF8+AM8+AT8+BA8+BH8+BO8+BV8+CC8+CJ8+CQ8</f>
        <v>26273</v>
      </c>
      <c r="E8" s="15">
        <f>L8+S8+Z8+AG8+AN8+AU8+BB8+BI8+BP8+BW8+CD8+CK8+CR8</f>
        <v>28896</v>
      </c>
      <c r="F8" s="63">
        <f t="shared" si="40"/>
        <v>18128</v>
      </c>
      <c r="G8" s="24">
        <f t="shared" si="17"/>
        <v>68.998591710120664</v>
      </c>
      <c r="H8" s="24">
        <f t="shared" si="18"/>
        <v>62.735326688815064</v>
      </c>
      <c r="I8" s="24">
        <f t="shared" si="0"/>
        <v>83.585392843969018</v>
      </c>
      <c r="J8" s="63">
        <v>6820</v>
      </c>
      <c r="K8" s="63">
        <v>12707</v>
      </c>
      <c r="L8" s="63">
        <v>12639</v>
      </c>
      <c r="M8" s="63">
        <v>7941</v>
      </c>
      <c r="N8" s="24">
        <f t="shared" si="1"/>
        <v>62.493114031636111</v>
      </c>
      <c r="O8" s="24">
        <f t="shared" si="19"/>
        <v>62.829337764063609</v>
      </c>
      <c r="P8" s="24">
        <f t="shared" si="2"/>
        <v>116.43695014662757</v>
      </c>
      <c r="Q8" s="63">
        <v>141</v>
      </c>
      <c r="R8" s="63">
        <v>290</v>
      </c>
      <c r="S8" s="63">
        <v>290</v>
      </c>
      <c r="T8" s="63">
        <v>161</v>
      </c>
      <c r="U8" s="14">
        <f t="shared" si="20"/>
        <v>55.517241379310342</v>
      </c>
      <c r="V8" s="14">
        <f t="shared" si="21"/>
        <v>55.517241379310342</v>
      </c>
      <c r="W8" s="24">
        <f t="shared" si="22"/>
        <v>114.18439716312056</v>
      </c>
      <c r="X8" s="63">
        <v>418</v>
      </c>
      <c r="Y8" s="63">
        <v>306</v>
      </c>
      <c r="Z8" s="63">
        <v>490</v>
      </c>
      <c r="AA8" s="63">
        <v>485</v>
      </c>
      <c r="AB8" s="14">
        <f t="shared" si="3"/>
        <v>158.49673202614377</v>
      </c>
      <c r="AC8" s="14">
        <f t="shared" si="4"/>
        <v>98.979591836734699</v>
      </c>
      <c r="AD8" s="14">
        <f t="shared" si="23"/>
        <v>116.02870813397128</v>
      </c>
      <c r="AE8" s="63"/>
      <c r="AF8" s="63"/>
      <c r="AG8" s="63"/>
      <c r="AH8" s="63"/>
      <c r="AI8" s="14"/>
      <c r="AJ8" s="14"/>
      <c r="AK8" s="14"/>
      <c r="AL8" s="63">
        <v>6762</v>
      </c>
      <c r="AM8" s="63">
        <v>1695</v>
      </c>
      <c r="AN8" s="63">
        <v>3253</v>
      </c>
      <c r="AO8" s="63">
        <v>2197</v>
      </c>
      <c r="AP8" s="14">
        <f t="shared" si="7"/>
        <v>129.61651917404129</v>
      </c>
      <c r="AQ8" s="14">
        <f t="shared" si="24"/>
        <v>67.537657546879799</v>
      </c>
      <c r="AR8" s="14">
        <f t="shared" si="25"/>
        <v>32.490387459331558</v>
      </c>
      <c r="AS8" s="63">
        <v>925</v>
      </c>
      <c r="AT8" s="63">
        <v>550</v>
      </c>
      <c r="AU8" s="63">
        <v>809</v>
      </c>
      <c r="AV8" s="63">
        <v>809</v>
      </c>
      <c r="AW8" s="14">
        <f t="shared" ref="AW8:AW10" si="41">AV8/AT8*100</f>
        <v>147.09090909090909</v>
      </c>
      <c r="AX8" s="14">
        <f t="shared" ref="AX8:AX10" si="42">AV8/AU8*100</f>
        <v>100</v>
      </c>
      <c r="AY8" s="14">
        <f>AV8/AS8*100</f>
        <v>87.459459459459453</v>
      </c>
      <c r="AZ8" s="63"/>
      <c r="BA8" s="63"/>
      <c r="BB8" s="63"/>
      <c r="BC8" s="63"/>
      <c r="BD8" s="144"/>
      <c r="BE8" s="144"/>
      <c r="BF8" s="144"/>
      <c r="BG8" s="63">
        <v>6497</v>
      </c>
      <c r="BH8" s="63">
        <v>10405</v>
      </c>
      <c r="BI8" s="63">
        <v>11134</v>
      </c>
      <c r="BJ8" s="63">
        <v>6398</v>
      </c>
      <c r="BK8" s="24">
        <f t="shared" si="26"/>
        <v>61.489668428640073</v>
      </c>
      <c r="BL8" s="24">
        <f t="shared" si="27"/>
        <v>57.463624932638766</v>
      </c>
      <c r="BM8" s="14">
        <f t="shared" si="28"/>
        <v>98.476219793750957</v>
      </c>
      <c r="BN8" s="63">
        <v>103</v>
      </c>
      <c r="BO8" s="63">
        <v>270</v>
      </c>
      <c r="BP8" s="63">
        <v>270</v>
      </c>
      <c r="BQ8" s="63">
        <v>126</v>
      </c>
      <c r="BR8" s="24">
        <v>15</v>
      </c>
      <c r="BS8" s="14">
        <f>BQ8/BP8*100</f>
        <v>46.666666666666664</v>
      </c>
      <c r="BT8" s="14">
        <f t="shared" si="9"/>
        <v>122.33009708737863</v>
      </c>
      <c r="BU8" s="63">
        <v>22</v>
      </c>
      <c r="BV8" s="63">
        <v>50</v>
      </c>
      <c r="BW8" s="63">
        <v>11</v>
      </c>
      <c r="BX8" s="63">
        <v>11</v>
      </c>
      <c r="BY8" s="14">
        <f t="shared" si="10"/>
        <v>22</v>
      </c>
      <c r="BZ8" s="14">
        <f t="shared" si="11"/>
        <v>100</v>
      </c>
      <c r="CA8" s="14">
        <f t="shared" si="12"/>
        <v>50</v>
      </c>
      <c r="CB8" s="63">
        <v>0</v>
      </c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14"/>
      <c r="CN8" s="145"/>
      <c r="CO8" s="145"/>
      <c r="CP8" s="63">
        <v>0</v>
      </c>
      <c r="CQ8" s="63"/>
      <c r="CR8" s="63"/>
      <c r="CS8" s="63"/>
      <c r="CT8" s="63"/>
      <c r="CU8" s="63"/>
      <c r="CV8" s="63"/>
      <c r="CW8" s="63">
        <v>5131</v>
      </c>
      <c r="CX8" s="63">
        <v>10803</v>
      </c>
      <c r="CY8" s="63">
        <v>11193</v>
      </c>
      <c r="CZ8" s="63">
        <v>6699</v>
      </c>
      <c r="DA8" s="24">
        <f t="shared" si="29"/>
        <v>62.010552624271028</v>
      </c>
      <c r="DB8" s="24">
        <f t="shared" si="30"/>
        <v>59.849906191369605</v>
      </c>
      <c r="DC8" s="14">
        <f t="shared" si="13"/>
        <v>130.55934515688949</v>
      </c>
      <c r="DD8" s="63">
        <v>4102</v>
      </c>
      <c r="DE8" s="63">
        <v>100</v>
      </c>
      <c r="DF8" s="63">
        <v>100</v>
      </c>
      <c r="DG8" s="63">
        <v>9</v>
      </c>
      <c r="DH8" s="14">
        <f t="shared" si="31"/>
        <v>9</v>
      </c>
      <c r="DI8" s="14">
        <f t="shared" si="14"/>
        <v>9</v>
      </c>
      <c r="DJ8" s="24">
        <f t="shared" si="15"/>
        <v>0.21940516821062897</v>
      </c>
      <c r="DK8" s="15">
        <f t="shared" si="16"/>
        <v>12455</v>
      </c>
      <c r="DL8" s="63">
        <f t="shared" si="32"/>
        <v>15370</v>
      </c>
      <c r="DM8" s="15">
        <f t="shared" si="16"/>
        <v>17603</v>
      </c>
      <c r="DN8" s="15">
        <f t="shared" si="16"/>
        <v>11420</v>
      </c>
      <c r="DO8" s="24">
        <f t="shared" si="33"/>
        <v>74.300585556278463</v>
      </c>
      <c r="DP8" s="24">
        <f t="shared" si="34"/>
        <v>64.875305345679706</v>
      </c>
      <c r="DQ8" s="24">
        <f t="shared" si="35"/>
        <v>91.690084303492569</v>
      </c>
      <c r="DR8" s="63">
        <v>1515</v>
      </c>
      <c r="DS8" s="63">
        <v>3211</v>
      </c>
      <c r="DT8" s="63">
        <v>3425</v>
      </c>
      <c r="DU8" s="63">
        <v>2261</v>
      </c>
      <c r="DV8" s="24">
        <f t="shared" si="36"/>
        <v>70.414201183431956</v>
      </c>
      <c r="DW8" s="24">
        <f t="shared" ref="DW8:DW10" si="43">DU8/DT8*100</f>
        <v>66.014598540145982</v>
      </c>
      <c r="DX8" s="14">
        <f t="shared" si="37"/>
        <v>149.24092409240924</v>
      </c>
      <c r="DY8" s="63">
        <v>1475</v>
      </c>
      <c r="DZ8" s="63">
        <v>3200</v>
      </c>
      <c r="EA8" s="63">
        <v>3410</v>
      </c>
      <c r="EB8" s="63">
        <v>1952</v>
      </c>
      <c r="EC8" s="24">
        <f t="shared" si="38"/>
        <v>61</v>
      </c>
      <c r="ED8" s="24">
        <f t="shared" ref="ED8:ED10" si="44">EB8/EA8*100</f>
        <v>57.243401759530791</v>
      </c>
      <c r="EE8" s="23">
        <f t="shared" ref="EE8:EE10" si="45">EB8/DY8*100</f>
        <v>132.33898305084745</v>
      </c>
      <c r="EF8" s="15">
        <f>доходы!E15-расходы!E8</f>
        <v>-1589</v>
      </c>
      <c r="EG8" s="15">
        <f>доходы!F15-расходы!F8</f>
        <v>-1248</v>
      </c>
      <c r="EH8" s="146"/>
      <c r="EI8" s="146"/>
      <c r="EJ8" s="146"/>
      <c r="EK8" s="146"/>
      <c r="EL8" s="146"/>
      <c r="EM8" s="146"/>
      <c r="EN8" s="146"/>
      <c r="EO8" s="146"/>
      <c r="EP8" s="146"/>
      <c r="EQ8" s="146"/>
      <c r="ER8" s="146"/>
      <c r="ES8" s="146"/>
      <c r="ET8" s="146"/>
      <c r="EU8" s="146"/>
      <c r="EV8" s="146"/>
      <c r="EW8" s="146"/>
      <c r="EX8" s="146"/>
      <c r="EY8" s="146"/>
      <c r="EZ8" s="146"/>
      <c r="FA8" s="146"/>
      <c r="FB8" s="146"/>
      <c r="FC8" s="146"/>
      <c r="FD8" s="146"/>
      <c r="FE8" s="146"/>
      <c r="FF8" s="146"/>
      <c r="FG8" s="146"/>
      <c r="FH8" s="146"/>
      <c r="FI8" s="146"/>
      <c r="FJ8" s="146"/>
      <c r="FK8" s="146"/>
      <c r="FL8" s="146"/>
      <c r="FM8" s="146"/>
      <c r="FN8" s="146"/>
      <c r="FO8" s="146"/>
      <c r="FP8" s="146"/>
      <c r="FQ8" s="146"/>
      <c r="FR8" s="146"/>
      <c r="FS8" s="146"/>
      <c r="FT8" s="146"/>
      <c r="FU8" s="146"/>
      <c r="FV8" s="146"/>
      <c r="FW8" s="146"/>
      <c r="FX8" s="146"/>
      <c r="FY8" s="146"/>
      <c r="FZ8" s="146"/>
      <c r="GA8" s="146"/>
      <c r="GB8" s="146"/>
      <c r="GC8" s="146"/>
      <c r="GD8" s="146"/>
      <c r="GE8" s="146"/>
      <c r="GF8" s="146"/>
      <c r="GG8" s="146"/>
      <c r="GH8" s="146"/>
      <c r="GI8" s="146"/>
      <c r="GJ8" s="146"/>
      <c r="GK8" s="146"/>
      <c r="GL8" s="146"/>
      <c r="GM8" s="146"/>
      <c r="GN8" s="146"/>
      <c r="GO8" s="146"/>
      <c r="GP8" s="146"/>
      <c r="GQ8" s="146"/>
      <c r="GR8" s="146"/>
      <c r="GS8" s="146"/>
      <c r="GT8" s="146"/>
      <c r="GU8" s="146"/>
      <c r="GV8" s="146"/>
      <c r="GW8" s="146"/>
      <c r="GX8" s="146"/>
      <c r="GY8" s="146"/>
      <c r="GZ8" s="146"/>
      <c r="HA8" s="146"/>
      <c r="HB8" s="146"/>
      <c r="HC8" s="146"/>
      <c r="HD8" s="146"/>
      <c r="HE8" s="146"/>
      <c r="HF8" s="146"/>
      <c r="HG8" s="146"/>
      <c r="HH8" s="146"/>
      <c r="HI8" s="146"/>
      <c r="HJ8" s="146"/>
      <c r="HK8" s="146"/>
      <c r="HL8" s="146"/>
      <c r="HM8" s="146"/>
      <c r="HN8" s="146"/>
      <c r="HO8" s="146"/>
      <c r="HP8" s="146"/>
      <c r="HQ8" s="146"/>
      <c r="HR8" s="146"/>
      <c r="HS8" s="146"/>
      <c r="HT8" s="146"/>
      <c r="HU8" s="146"/>
      <c r="HV8" s="146"/>
      <c r="HW8" s="146"/>
      <c r="HX8" s="146"/>
      <c r="HY8" s="146"/>
      <c r="HZ8" s="146"/>
      <c r="IA8" s="146"/>
      <c r="IB8" s="146"/>
      <c r="IC8" s="146"/>
      <c r="ID8" s="146"/>
      <c r="IE8" s="146"/>
      <c r="IF8" s="146"/>
      <c r="IG8" s="146"/>
      <c r="IH8" s="146"/>
      <c r="II8" s="146"/>
      <c r="IJ8" s="146"/>
      <c r="IK8" s="146"/>
      <c r="IL8" s="146"/>
      <c r="IM8" s="146"/>
      <c r="IN8" s="146"/>
      <c r="IO8" s="146"/>
      <c r="IP8" s="146"/>
      <c r="IQ8" s="146"/>
      <c r="IR8" s="146"/>
      <c r="IS8" s="146"/>
      <c r="IT8" s="146"/>
      <c r="IU8" s="146"/>
      <c r="IV8" s="146"/>
      <c r="IW8" s="146"/>
      <c r="IX8" s="146"/>
      <c r="IY8" s="146"/>
      <c r="IZ8" s="146"/>
      <c r="JA8" s="146"/>
      <c r="JB8" s="146"/>
      <c r="JC8" s="146"/>
      <c r="JD8" s="146"/>
      <c r="JE8" s="146"/>
      <c r="JF8" s="146"/>
      <c r="JG8" s="146"/>
      <c r="JH8" s="146"/>
      <c r="JI8" s="146"/>
      <c r="JJ8" s="146"/>
      <c r="JK8" s="146"/>
      <c r="JL8" s="146"/>
      <c r="JM8" s="146"/>
      <c r="JN8" s="146"/>
      <c r="JO8" s="146"/>
      <c r="JP8" s="146"/>
      <c r="JQ8" s="146"/>
      <c r="JR8" s="146"/>
      <c r="JS8" s="146"/>
      <c r="JT8" s="146"/>
      <c r="JU8" s="146"/>
      <c r="JV8" s="146"/>
      <c r="JW8" s="146"/>
      <c r="JX8" s="146"/>
      <c r="JY8" s="146"/>
      <c r="JZ8" s="146"/>
      <c r="KA8" s="146"/>
      <c r="KB8" s="146"/>
      <c r="KC8" s="146"/>
      <c r="KD8" s="146"/>
      <c r="KE8" s="146"/>
      <c r="KF8" s="146"/>
      <c r="KG8" s="146"/>
      <c r="KH8" s="146"/>
      <c r="KI8" s="146"/>
      <c r="KJ8" s="146"/>
      <c r="KK8" s="146"/>
      <c r="KL8" s="146"/>
      <c r="KM8" s="146"/>
      <c r="KN8" s="146"/>
      <c r="KO8" s="146"/>
      <c r="KP8" s="146"/>
      <c r="KQ8" s="146"/>
      <c r="KR8" s="146"/>
      <c r="KS8" s="146"/>
      <c r="KT8" s="146"/>
      <c r="KU8" s="146"/>
      <c r="KV8" s="146"/>
      <c r="KW8" s="146"/>
      <c r="KX8" s="146"/>
      <c r="KY8" s="146"/>
      <c r="KZ8" s="146"/>
      <c r="LA8" s="146"/>
      <c r="LB8" s="146"/>
      <c r="LC8" s="146"/>
      <c r="LD8" s="146"/>
      <c r="LE8" s="146"/>
      <c r="LF8" s="146"/>
      <c r="LG8" s="146"/>
      <c r="LH8" s="146"/>
      <c r="LI8" s="146"/>
      <c r="LJ8" s="146"/>
      <c r="LK8" s="146"/>
      <c r="LL8" s="146"/>
      <c r="LM8" s="146"/>
      <c r="LN8" s="146"/>
      <c r="LO8" s="146"/>
      <c r="LP8" s="146"/>
      <c r="LQ8" s="146"/>
      <c r="LR8" s="146"/>
      <c r="LS8" s="146"/>
      <c r="LT8" s="146"/>
      <c r="LU8" s="146"/>
      <c r="LV8" s="146"/>
      <c r="LW8" s="146"/>
      <c r="LX8" s="146"/>
      <c r="LY8" s="146"/>
      <c r="LZ8" s="146"/>
      <c r="MA8" s="146"/>
      <c r="MB8" s="146"/>
      <c r="MC8" s="146"/>
      <c r="MD8" s="146"/>
      <c r="ME8" s="146"/>
      <c r="MF8" s="146"/>
      <c r="MG8" s="146"/>
      <c r="MH8" s="146"/>
      <c r="MI8" s="146"/>
      <c r="MJ8" s="146"/>
      <c r="MK8" s="146"/>
      <c r="ML8" s="146"/>
      <c r="MM8" s="146"/>
      <c r="MN8" s="146"/>
      <c r="MO8" s="146"/>
      <c r="MP8" s="146"/>
      <c r="MQ8" s="146"/>
      <c r="MR8" s="146"/>
      <c r="MS8" s="146"/>
      <c r="MT8" s="146"/>
      <c r="MU8" s="146"/>
      <c r="MV8" s="146"/>
      <c r="MW8" s="146"/>
      <c r="MX8" s="146"/>
      <c r="MY8" s="146"/>
      <c r="MZ8" s="146"/>
      <c r="NA8" s="146"/>
      <c r="NB8" s="146"/>
      <c r="NC8" s="146"/>
      <c r="ND8" s="146"/>
      <c r="NE8" s="146"/>
      <c r="NF8" s="146"/>
      <c r="NG8" s="146"/>
      <c r="NH8" s="146"/>
      <c r="NI8" s="146"/>
      <c r="NJ8" s="146"/>
      <c r="NK8" s="146"/>
      <c r="NL8" s="146"/>
      <c r="NM8" s="146"/>
      <c r="NN8" s="146"/>
      <c r="NO8" s="146"/>
      <c r="NP8" s="146"/>
      <c r="NQ8" s="146"/>
      <c r="NR8" s="146"/>
      <c r="NS8" s="146"/>
      <c r="NT8" s="146"/>
      <c r="NU8" s="146"/>
      <c r="NV8" s="146"/>
      <c r="NW8" s="146"/>
      <c r="NX8" s="146"/>
      <c r="NY8" s="146"/>
      <c r="NZ8" s="146"/>
      <c r="OA8" s="146"/>
      <c r="OB8" s="146"/>
      <c r="OC8" s="146"/>
      <c r="OD8" s="146"/>
      <c r="OE8" s="146"/>
      <c r="OF8" s="146"/>
      <c r="OG8" s="146"/>
      <c r="OH8" s="146"/>
      <c r="OI8" s="146"/>
      <c r="OJ8" s="146"/>
      <c r="OK8" s="146"/>
      <c r="OL8" s="146"/>
      <c r="OM8" s="146"/>
      <c r="ON8" s="146"/>
      <c r="OO8" s="146"/>
      <c r="OP8" s="146"/>
      <c r="OQ8" s="146"/>
      <c r="OR8" s="146"/>
      <c r="OS8" s="146"/>
      <c r="OT8" s="146"/>
      <c r="OU8" s="146"/>
      <c r="OV8" s="146"/>
      <c r="OW8" s="146"/>
      <c r="OX8" s="146"/>
      <c r="OY8" s="146"/>
      <c r="OZ8" s="146"/>
      <c r="PA8" s="146"/>
      <c r="PB8" s="146"/>
      <c r="PC8" s="146"/>
      <c r="PD8" s="146"/>
      <c r="PE8" s="146"/>
      <c r="PF8" s="146"/>
      <c r="PG8" s="146"/>
      <c r="PH8" s="146"/>
      <c r="PI8" s="146"/>
      <c r="PJ8" s="146"/>
      <c r="PK8" s="146"/>
      <c r="PL8" s="146"/>
      <c r="PM8" s="146"/>
      <c r="PN8" s="146"/>
      <c r="PO8" s="146"/>
      <c r="PP8" s="146"/>
      <c r="PQ8" s="146"/>
      <c r="PR8" s="146"/>
      <c r="PS8" s="146"/>
      <c r="PT8" s="146"/>
      <c r="PU8" s="146"/>
      <c r="PV8" s="146"/>
      <c r="PW8" s="146"/>
      <c r="PX8" s="146"/>
      <c r="PY8" s="146"/>
      <c r="PZ8" s="146"/>
      <c r="QA8" s="146"/>
      <c r="QB8" s="146"/>
      <c r="QC8" s="146"/>
      <c r="QD8" s="146"/>
      <c r="QE8" s="146"/>
      <c r="QF8" s="146"/>
      <c r="QG8" s="146"/>
      <c r="QH8" s="146"/>
      <c r="QI8" s="146"/>
      <c r="QJ8" s="146"/>
      <c r="QK8" s="146"/>
      <c r="QL8" s="146"/>
      <c r="QM8" s="146"/>
      <c r="QN8" s="146"/>
      <c r="QO8" s="146"/>
      <c r="QP8" s="146"/>
      <c r="QQ8" s="146"/>
      <c r="QR8" s="146"/>
      <c r="QS8" s="146"/>
      <c r="QT8" s="146"/>
      <c r="QU8" s="146"/>
      <c r="QV8" s="146"/>
      <c r="QW8" s="146"/>
      <c r="QX8" s="146"/>
      <c r="QY8" s="146"/>
      <c r="QZ8" s="146"/>
      <c r="RA8" s="146"/>
      <c r="RB8" s="146"/>
      <c r="RC8" s="146"/>
      <c r="RD8" s="146"/>
      <c r="RE8" s="146"/>
      <c r="RF8" s="146"/>
      <c r="RG8" s="146"/>
      <c r="RH8" s="146"/>
      <c r="RI8" s="146"/>
      <c r="RJ8" s="146"/>
      <c r="RK8" s="146"/>
      <c r="RL8" s="146"/>
      <c r="RM8" s="146"/>
      <c r="RN8" s="146"/>
      <c r="RO8" s="146"/>
      <c r="RP8" s="146"/>
      <c r="RQ8" s="146"/>
      <c r="RR8" s="146"/>
      <c r="RS8" s="146"/>
      <c r="RT8" s="146"/>
      <c r="RU8" s="146"/>
      <c r="RV8" s="146"/>
      <c r="RW8" s="146"/>
      <c r="RX8" s="146"/>
      <c r="RY8" s="146"/>
      <c r="RZ8" s="146"/>
      <c r="SA8" s="146"/>
      <c r="SB8" s="146"/>
      <c r="SC8" s="146"/>
      <c r="SD8" s="146"/>
      <c r="SE8" s="146"/>
      <c r="SF8" s="146"/>
      <c r="SG8" s="146"/>
      <c r="SH8" s="146"/>
      <c r="SI8" s="146"/>
      <c r="SJ8" s="146"/>
      <c r="SK8" s="146"/>
      <c r="SL8" s="146"/>
      <c r="SM8" s="146"/>
      <c r="SN8" s="146"/>
      <c r="SO8" s="146"/>
      <c r="SP8" s="146"/>
      <c r="SQ8" s="146"/>
      <c r="SR8" s="146"/>
      <c r="SS8" s="146"/>
      <c r="ST8" s="146"/>
      <c r="SU8" s="146"/>
      <c r="SV8" s="146"/>
      <c r="SW8" s="146"/>
      <c r="SX8" s="146"/>
      <c r="SY8" s="146"/>
      <c r="SZ8" s="146"/>
      <c r="TA8" s="146"/>
      <c r="TB8" s="146"/>
      <c r="TC8" s="146"/>
      <c r="TD8" s="146"/>
      <c r="TE8" s="146"/>
      <c r="TF8" s="146"/>
      <c r="TG8" s="146"/>
      <c r="TH8" s="146"/>
      <c r="TI8" s="146"/>
      <c r="TJ8" s="146"/>
      <c r="TK8" s="146"/>
      <c r="TL8" s="146"/>
      <c r="TM8" s="146"/>
      <c r="TN8" s="146"/>
      <c r="TO8" s="146"/>
      <c r="TP8" s="146"/>
      <c r="TQ8" s="146"/>
      <c r="TR8" s="146"/>
      <c r="TS8" s="146"/>
      <c r="TT8" s="146"/>
      <c r="TU8" s="146"/>
      <c r="TV8" s="146"/>
      <c r="TW8" s="146"/>
      <c r="TX8" s="146"/>
      <c r="TY8" s="146"/>
      <c r="TZ8" s="146"/>
      <c r="UA8" s="146"/>
      <c r="UB8" s="146"/>
      <c r="UC8" s="146"/>
      <c r="UD8" s="146"/>
      <c r="UE8" s="146"/>
      <c r="UF8" s="146"/>
      <c r="UG8" s="146"/>
      <c r="UH8" s="146"/>
      <c r="UI8" s="146"/>
      <c r="UJ8" s="146"/>
      <c r="UK8" s="146"/>
      <c r="UL8" s="146"/>
      <c r="UM8" s="146"/>
      <c r="UN8" s="146"/>
      <c r="UO8" s="146"/>
      <c r="UP8" s="146"/>
      <c r="UQ8" s="146"/>
      <c r="UR8" s="146"/>
      <c r="US8" s="146"/>
      <c r="UT8" s="146"/>
      <c r="UU8" s="146"/>
      <c r="UV8" s="146"/>
      <c r="UW8" s="146"/>
      <c r="UX8" s="146"/>
      <c r="UY8" s="146"/>
      <c r="UZ8" s="146"/>
      <c r="VA8" s="146"/>
      <c r="VB8" s="146"/>
      <c r="VC8" s="146"/>
      <c r="VD8" s="146"/>
      <c r="VE8" s="146"/>
      <c r="VF8" s="146"/>
      <c r="VG8" s="146"/>
      <c r="VH8" s="146"/>
      <c r="VI8" s="146"/>
      <c r="VJ8" s="146"/>
      <c r="VK8" s="146"/>
      <c r="VL8" s="146"/>
      <c r="VM8" s="146"/>
      <c r="VN8" s="146"/>
      <c r="VO8" s="146"/>
      <c r="VP8" s="146"/>
      <c r="VQ8" s="146"/>
      <c r="VR8" s="146"/>
      <c r="VS8" s="146"/>
      <c r="VT8" s="146"/>
      <c r="VU8" s="146"/>
      <c r="VV8" s="146"/>
      <c r="VW8" s="146"/>
      <c r="VX8" s="146"/>
      <c r="VY8" s="146"/>
      <c r="VZ8" s="146"/>
      <c r="WA8" s="146"/>
    </row>
    <row r="9" spans="1:599" s="146" customFormat="1" ht="23.25" customHeight="1" x14ac:dyDescent="0.3">
      <c r="A9" s="63" t="s">
        <v>37</v>
      </c>
      <c r="B9" s="148" t="s">
        <v>12</v>
      </c>
      <c r="C9" s="63">
        <f t="shared" si="39"/>
        <v>27638</v>
      </c>
      <c r="D9" s="63">
        <f t="shared" si="40"/>
        <v>17684</v>
      </c>
      <c r="E9" s="15">
        <f>L9+S9+Z9+AG9+AN9+AU9+BB9+BI9+BP9+BW9+CD9+CK9+CR9</f>
        <v>25182</v>
      </c>
      <c r="F9" s="63">
        <f t="shared" si="40"/>
        <v>16772</v>
      </c>
      <c r="G9" s="24">
        <f t="shared" si="17"/>
        <v>94.842795747568417</v>
      </c>
      <c r="H9" s="24">
        <f t="shared" si="18"/>
        <v>66.603129219283616</v>
      </c>
      <c r="I9" s="24">
        <f t="shared" si="0"/>
        <v>60.684564729719945</v>
      </c>
      <c r="J9" s="63">
        <v>4229</v>
      </c>
      <c r="K9" s="63">
        <v>7437</v>
      </c>
      <c r="L9" s="63">
        <v>7770</v>
      </c>
      <c r="M9" s="63">
        <v>4650</v>
      </c>
      <c r="N9" s="24">
        <f t="shared" si="1"/>
        <v>62.525211778943124</v>
      </c>
      <c r="O9" s="24">
        <f t="shared" si="19"/>
        <v>59.845559845559848</v>
      </c>
      <c r="P9" s="24">
        <f t="shared" si="2"/>
        <v>109.95507212106881</v>
      </c>
      <c r="Q9" s="63">
        <v>143</v>
      </c>
      <c r="R9" s="63">
        <v>290</v>
      </c>
      <c r="S9" s="63">
        <v>290</v>
      </c>
      <c r="T9" s="63">
        <v>152</v>
      </c>
      <c r="U9" s="14">
        <f t="shared" si="20"/>
        <v>52.413793103448278</v>
      </c>
      <c r="V9" s="14">
        <f t="shared" si="21"/>
        <v>52.413793103448278</v>
      </c>
      <c r="W9" s="24">
        <f t="shared" si="22"/>
        <v>106.29370629370629</v>
      </c>
      <c r="X9" s="63">
        <v>62</v>
      </c>
      <c r="Y9" s="63">
        <v>100</v>
      </c>
      <c r="Z9" s="63">
        <v>150</v>
      </c>
      <c r="AA9" s="63">
        <v>105</v>
      </c>
      <c r="AB9" s="14">
        <f t="shared" si="3"/>
        <v>105</v>
      </c>
      <c r="AC9" s="14">
        <f t="shared" si="4"/>
        <v>70</v>
      </c>
      <c r="AD9" s="14">
        <f t="shared" si="23"/>
        <v>169.35483870967744</v>
      </c>
      <c r="AE9" s="63"/>
      <c r="AF9" s="63">
        <v>1685</v>
      </c>
      <c r="AG9" s="63">
        <v>1740</v>
      </c>
      <c r="AH9" s="63">
        <v>1685</v>
      </c>
      <c r="AI9" s="14">
        <f t="shared" si="5"/>
        <v>100</v>
      </c>
      <c r="AJ9" s="14">
        <f t="shared" ref="AJ7:AJ9" si="46">AH9/AG9*100</f>
        <v>96.839080459770116</v>
      </c>
      <c r="AK9" s="14"/>
      <c r="AL9" s="63">
        <v>4039</v>
      </c>
      <c r="AM9" s="63">
        <v>1750</v>
      </c>
      <c r="AN9" s="63">
        <v>7281</v>
      </c>
      <c r="AO9" s="63">
        <v>4880</v>
      </c>
      <c r="AP9" s="14" t="s">
        <v>48</v>
      </c>
      <c r="AQ9" s="24">
        <f t="shared" si="24"/>
        <v>67.023760472462584</v>
      </c>
      <c r="AR9" s="14">
        <f t="shared" si="25"/>
        <v>120.8219856400099</v>
      </c>
      <c r="AS9" s="63"/>
      <c r="AT9" s="63"/>
      <c r="AU9" s="63"/>
      <c r="AV9" s="63"/>
      <c r="AW9" s="14"/>
      <c r="AX9" s="14"/>
      <c r="AY9" s="14"/>
      <c r="AZ9" s="63"/>
      <c r="BA9" s="63"/>
      <c r="BB9" s="63"/>
      <c r="BC9" s="63"/>
      <c r="BD9" s="144"/>
      <c r="BE9" s="144"/>
      <c r="BF9" s="144"/>
      <c r="BG9" s="63">
        <v>19104</v>
      </c>
      <c r="BH9" s="63">
        <v>6322</v>
      </c>
      <c r="BI9" s="63">
        <v>7846</v>
      </c>
      <c r="BJ9" s="63">
        <v>5232</v>
      </c>
      <c r="BK9" s="24">
        <f t="shared" si="26"/>
        <v>82.758620689655174</v>
      </c>
      <c r="BL9" s="24">
        <f t="shared" si="27"/>
        <v>66.683660463930664</v>
      </c>
      <c r="BM9" s="14">
        <f t="shared" si="28"/>
        <v>27.386934673366838</v>
      </c>
      <c r="BN9" s="63">
        <v>61</v>
      </c>
      <c r="BO9" s="63">
        <v>100</v>
      </c>
      <c r="BP9" s="63">
        <v>105</v>
      </c>
      <c r="BQ9" s="63">
        <v>68</v>
      </c>
      <c r="BR9" s="24">
        <v>15</v>
      </c>
      <c r="BS9" s="14">
        <f>BQ9/BP9*100</f>
        <v>64.761904761904759</v>
      </c>
      <c r="BT9" s="14">
        <f t="shared" si="9"/>
        <v>111.47540983606557</v>
      </c>
      <c r="BU9" s="63"/>
      <c r="BV9" s="63"/>
      <c r="BW9" s="63"/>
      <c r="BX9" s="63"/>
      <c r="BY9" s="14"/>
      <c r="BZ9" s="14"/>
      <c r="CA9" s="14"/>
      <c r="CB9" s="63">
        <v>0</v>
      </c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14"/>
      <c r="CN9" s="145"/>
      <c r="CO9" s="145"/>
      <c r="CP9" s="63">
        <v>0</v>
      </c>
      <c r="CQ9" s="63"/>
      <c r="CR9" s="63"/>
      <c r="CS9" s="63"/>
      <c r="CT9" s="63"/>
      <c r="CU9" s="63"/>
      <c r="CV9" s="63"/>
      <c r="CW9" s="63">
        <v>3225</v>
      </c>
      <c r="CX9" s="63">
        <v>6274</v>
      </c>
      <c r="CY9" s="63">
        <v>6519</v>
      </c>
      <c r="CZ9" s="63">
        <v>3728</v>
      </c>
      <c r="DA9" s="24">
        <f t="shared" si="29"/>
        <v>59.419827861013708</v>
      </c>
      <c r="DB9" s="24">
        <f t="shared" si="30"/>
        <v>57.186685074397914</v>
      </c>
      <c r="DC9" s="14">
        <f t="shared" si="13"/>
        <v>115.59689922480621</v>
      </c>
      <c r="DD9" s="63">
        <v>2180</v>
      </c>
      <c r="DE9" s="63">
        <v>1</v>
      </c>
      <c r="DF9" s="63">
        <v>693</v>
      </c>
      <c r="DG9" s="63">
        <v>693</v>
      </c>
      <c r="DH9" s="14" t="s">
        <v>48</v>
      </c>
      <c r="DI9" s="14">
        <f t="shared" si="14"/>
        <v>100</v>
      </c>
      <c r="DJ9" s="24">
        <f t="shared" si="15"/>
        <v>31.788990825688074</v>
      </c>
      <c r="DK9" s="63">
        <f>C9-DD9-CW9</f>
        <v>22233</v>
      </c>
      <c r="DL9" s="63">
        <f t="shared" si="32"/>
        <v>11409</v>
      </c>
      <c r="DM9" s="63">
        <f t="shared" si="16"/>
        <v>17970</v>
      </c>
      <c r="DN9" s="63">
        <f>F9-DG9-CZ9</f>
        <v>12351</v>
      </c>
      <c r="DO9" s="24">
        <f t="shared" si="33"/>
        <v>108.25663949513542</v>
      </c>
      <c r="DP9" s="24">
        <f t="shared" si="34"/>
        <v>68.731218697829718</v>
      </c>
      <c r="DQ9" s="24">
        <f t="shared" si="35"/>
        <v>55.552557009850226</v>
      </c>
      <c r="DR9" s="63">
        <v>1252</v>
      </c>
      <c r="DS9" s="63">
        <v>2219</v>
      </c>
      <c r="DT9" s="63">
        <v>2439</v>
      </c>
      <c r="DU9" s="63">
        <v>1366</v>
      </c>
      <c r="DV9" s="24">
        <f t="shared" si="36"/>
        <v>61.559260928346106</v>
      </c>
      <c r="DW9" s="24">
        <f t="shared" si="43"/>
        <v>56.006560065600652</v>
      </c>
      <c r="DX9" s="14">
        <f t="shared" si="37"/>
        <v>109.10543130990416</v>
      </c>
      <c r="DY9" s="63">
        <v>1110</v>
      </c>
      <c r="DZ9" s="63">
        <v>2154</v>
      </c>
      <c r="EA9" s="63">
        <v>2349</v>
      </c>
      <c r="EB9" s="63">
        <v>1320</v>
      </c>
      <c r="EC9" s="24">
        <f t="shared" si="38"/>
        <v>61.281337047353759</v>
      </c>
      <c r="ED9" s="24">
        <f t="shared" si="44"/>
        <v>56.194125159642404</v>
      </c>
      <c r="EE9" s="23">
        <f t="shared" si="45"/>
        <v>118.91891891891892</v>
      </c>
      <c r="EF9" s="15">
        <f>доходы!E16-расходы!E9</f>
        <v>-1361</v>
      </c>
      <c r="EG9" s="15">
        <f>доходы!F16-расходы!F9</f>
        <v>489</v>
      </c>
    </row>
    <row r="10" spans="1:599" s="63" customFormat="1" ht="28.8" customHeight="1" x14ac:dyDescent="0.3">
      <c r="A10" s="15"/>
      <c r="B10" s="15" t="s">
        <v>26</v>
      </c>
      <c r="C10" s="15">
        <f>C6+C7+C8+C9</f>
        <v>187018</v>
      </c>
      <c r="D10" s="15">
        <f>D6+D7+D8+D9</f>
        <v>267024</v>
      </c>
      <c r="E10" s="15">
        <f>E6+E7+E8+E9</f>
        <v>386710</v>
      </c>
      <c r="F10" s="15">
        <f>F6+F7+F8+F9</f>
        <v>196529</v>
      </c>
      <c r="G10" s="14">
        <f t="shared" si="17"/>
        <v>73.59975133321349</v>
      </c>
      <c r="H10" s="14">
        <f t="shared" si="18"/>
        <v>50.820770086111047</v>
      </c>
      <c r="I10" s="14">
        <f t="shared" si="0"/>
        <v>105.08560673304174</v>
      </c>
      <c r="J10" s="15">
        <f t="shared" ref="J10" si="47">J6+J7+J8+J9</f>
        <v>27012</v>
      </c>
      <c r="K10" s="15">
        <f t="shared" ref="K10" si="48">K6+K7+K8+K9</f>
        <v>45885</v>
      </c>
      <c r="L10" s="15">
        <f t="shared" ref="L10" si="49">L6+L7+L8+L9</f>
        <v>47714</v>
      </c>
      <c r="M10" s="15">
        <f t="shared" ref="M10" si="50">M6+M7+M8+M9</f>
        <v>28619</v>
      </c>
      <c r="N10" s="14">
        <f t="shared" si="1"/>
        <v>62.371145254440449</v>
      </c>
      <c r="O10" s="14">
        <f t="shared" si="19"/>
        <v>59.980299283229243</v>
      </c>
      <c r="P10" s="14">
        <f t="shared" si="2"/>
        <v>105.94920775951428</v>
      </c>
      <c r="Q10" s="15">
        <f t="shared" ref="Q10" si="51">Q6+Q7+Q8+Q9</f>
        <v>423</v>
      </c>
      <c r="R10" s="15">
        <f t="shared" ref="R10:S10" si="52">R6+R7+R8+R9</f>
        <v>870</v>
      </c>
      <c r="S10" s="15">
        <f t="shared" si="52"/>
        <v>870</v>
      </c>
      <c r="T10" s="15">
        <f t="shared" ref="T10" si="53">T6+T7+T8+T9</f>
        <v>448</v>
      </c>
      <c r="U10" s="14">
        <f t="shared" si="20"/>
        <v>51.494252873563219</v>
      </c>
      <c r="V10" s="14">
        <f t="shared" si="21"/>
        <v>51.494252873563219</v>
      </c>
      <c r="W10" s="14">
        <f t="shared" si="22"/>
        <v>105.91016548463357</v>
      </c>
      <c r="X10" s="15">
        <f t="shared" ref="X10" si="54">X6+X7+X8+X9</f>
        <v>3214</v>
      </c>
      <c r="Y10" s="15">
        <f t="shared" ref="Y10" si="55">Y6+Y7+Y8+Y9</f>
        <v>3467</v>
      </c>
      <c r="Z10" s="15">
        <f t="shared" ref="Z10" si="56">Z6+Z7+Z8+Z9</f>
        <v>4506</v>
      </c>
      <c r="AA10" s="15">
        <f t="shared" ref="AA10" si="57">AA6+AA7+AA8+AA9</f>
        <v>3690</v>
      </c>
      <c r="AB10" s="14">
        <f t="shared" si="3"/>
        <v>106.43207383905393</v>
      </c>
      <c r="AC10" s="14">
        <f t="shared" si="4"/>
        <v>81.890812250332885</v>
      </c>
      <c r="AD10" s="14">
        <f t="shared" ref="AD10" si="58">AA10/X10*100</f>
        <v>114.81020535158682</v>
      </c>
      <c r="AE10" s="15">
        <f t="shared" ref="AE10:AF10" si="59">AE6+AE7+AE8+AE9</f>
        <v>14524</v>
      </c>
      <c r="AF10" s="15">
        <f t="shared" si="59"/>
        <v>46747</v>
      </c>
      <c r="AG10" s="15">
        <f t="shared" ref="AG10:AH10" si="60">AG6+AG7+AG8+AG9</f>
        <v>57510</v>
      </c>
      <c r="AH10" s="15">
        <f t="shared" si="60"/>
        <v>24414</v>
      </c>
      <c r="AI10" s="14">
        <f t="shared" ref="AI10" si="61">AH10/AF10*100</f>
        <v>52.225811282007406</v>
      </c>
      <c r="AJ10" s="14">
        <f t="shared" ref="AJ10" si="62">AH10/AG10*100</f>
        <v>42.451747522170059</v>
      </c>
      <c r="AK10" s="14">
        <f t="shared" ref="AK10" si="63">AH10/AE10*100</f>
        <v>168.09418892866978</v>
      </c>
      <c r="AL10" s="15">
        <f t="shared" ref="AL10:AM10" si="64">AL6+AL7+AL8+AL9</f>
        <v>49174</v>
      </c>
      <c r="AM10" s="15">
        <f t="shared" si="64"/>
        <v>49671</v>
      </c>
      <c r="AN10" s="15">
        <f t="shared" ref="AN10" si="65">AN6+AN7+AN8+AN9</f>
        <v>141764</v>
      </c>
      <c r="AO10" s="15">
        <f t="shared" ref="AO10" si="66">AO6+AO7+AO8+AO9</f>
        <v>51636</v>
      </c>
      <c r="AP10" s="14">
        <f t="shared" si="7"/>
        <v>103.95603068188682</v>
      </c>
      <c r="AQ10" s="14">
        <f t="shared" si="24"/>
        <v>36.423915803730146</v>
      </c>
      <c r="AR10" s="14">
        <f t="shared" si="25"/>
        <v>105.00671086346442</v>
      </c>
      <c r="AS10" s="15">
        <f t="shared" ref="AS10:AT10" si="67">AS6+AS7+AS8+AS9</f>
        <v>1561</v>
      </c>
      <c r="AT10" s="15">
        <f t="shared" si="67"/>
        <v>1260</v>
      </c>
      <c r="AU10" s="15">
        <f t="shared" ref="AU10:AV10" si="68">AU6+AU7+AU8+AU9</f>
        <v>1745</v>
      </c>
      <c r="AV10" s="15">
        <f t="shared" si="68"/>
        <v>1553</v>
      </c>
      <c r="AW10" s="14">
        <f t="shared" si="41"/>
        <v>123.25396825396825</v>
      </c>
      <c r="AX10" s="14">
        <f t="shared" si="42"/>
        <v>88.997134670487114</v>
      </c>
      <c r="AY10" s="14">
        <f t="shared" ref="AY10" si="69">AV10/AS10*100</f>
        <v>99.487508007687381</v>
      </c>
      <c r="AZ10" s="15">
        <f t="shared" ref="AZ10:BA10" si="70">AZ6+AZ7+AZ8+AZ9</f>
        <v>70</v>
      </c>
      <c r="BA10" s="15">
        <f t="shared" si="70"/>
        <v>75</v>
      </c>
      <c r="BB10" s="15">
        <f t="shared" ref="BB10:BC10" si="71">BB6+BB7+BB8+BB9</f>
        <v>75</v>
      </c>
      <c r="BC10" s="15">
        <f t="shared" si="71"/>
        <v>10</v>
      </c>
      <c r="BD10" s="144">
        <f t="shared" ref="BD10" si="72">BC10/BA10*100</f>
        <v>13.333333333333334</v>
      </c>
      <c r="BE10" s="144">
        <f t="shared" ref="BE10" si="73">BC10/BB10*100</f>
        <v>13.333333333333334</v>
      </c>
      <c r="BF10" s="144">
        <f t="shared" ref="BF10" si="74">BC10/AZ10*100</f>
        <v>14.285714285714285</v>
      </c>
      <c r="BG10" s="15">
        <f t="shared" ref="BG10" si="75">BG6+BG7+BG8+BG9</f>
        <v>71563</v>
      </c>
      <c r="BH10" s="15">
        <f t="shared" ref="BH10" si="76">BH6+BH7+BH8+BH9</f>
        <v>98008</v>
      </c>
      <c r="BI10" s="15">
        <f t="shared" ref="BI10" si="77">BI6+BI7+BI8+BI9</f>
        <v>102377</v>
      </c>
      <c r="BJ10" s="15">
        <f t="shared" ref="BJ10" si="78">BJ6+BJ7+BJ8+BJ9</f>
        <v>66870</v>
      </c>
      <c r="BK10" s="14">
        <f t="shared" si="26"/>
        <v>68.229124153130357</v>
      </c>
      <c r="BL10" s="14">
        <f t="shared" si="27"/>
        <v>65.317405276575784</v>
      </c>
      <c r="BM10" s="14">
        <f t="shared" si="28"/>
        <v>93.442141888964969</v>
      </c>
      <c r="BN10" s="15">
        <f t="shared" ref="BN10" si="79">BN6+BN7+BN8+BN9</f>
        <v>3741</v>
      </c>
      <c r="BO10" s="15">
        <f t="shared" ref="BO10" si="80">BO6+BO7+BO8+BO9</f>
        <v>4656</v>
      </c>
      <c r="BP10" s="15">
        <f t="shared" ref="BP10" si="81">BP6+BP7+BP8+BP9</f>
        <v>4198</v>
      </c>
      <c r="BQ10" s="15">
        <f t="shared" ref="BQ10" si="82">BQ6+BQ7+BQ8+BQ9</f>
        <v>3808</v>
      </c>
      <c r="BR10" s="14">
        <f t="shared" si="8"/>
        <v>81.786941580756007</v>
      </c>
      <c r="BS10" s="14">
        <f t="shared" ref="BS10" si="83">BQ10/BP10*100</f>
        <v>90.709861838970937</v>
      </c>
      <c r="BT10" s="14">
        <f t="shared" si="9"/>
        <v>101.79096498262497</v>
      </c>
      <c r="BU10" s="15">
        <f t="shared" ref="BU10" si="84">BU6+BU7+BU8+BU9</f>
        <v>15733</v>
      </c>
      <c r="BV10" s="15">
        <f t="shared" ref="BV10" si="85">BV6+BV7+BV8+BV9</f>
        <v>16384</v>
      </c>
      <c r="BW10" s="15">
        <f t="shared" ref="BW10" si="86">BW6+BW7+BW8+BW9</f>
        <v>25948</v>
      </c>
      <c r="BX10" s="15">
        <f t="shared" ref="BX10" si="87">BX6+BX7+BX8+BX9</f>
        <v>15480</v>
      </c>
      <c r="BY10" s="14">
        <f t="shared" si="10"/>
        <v>94.482421875</v>
      </c>
      <c r="BZ10" s="14">
        <f t="shared" si="11"/>
        <v>59.657777092646839</v>
      </c>
      <c r="CA10" s="14">
        <f t="shared" si="12"/>
        <v>98.391915082946667</v>
      </c>
      <c r="CB10" s="15">
        <f t="shared" ref="CB10" si="88">CB6+CB7+CB8+CB9</f>
        <v>0</v>
      </c>
      <c r="CC10" s="15">
        <f t="shared" ref="CC10" si="89">CC6+CC7+CC8+CC9</f>
        <v>0</v>
      </c>
      <c r="CD10" s="15">
        <f t="shared" ref="CD10" si="90">CD6+CD7+CD8+CD9</f>
        <v>0</v>
      </c>
      <c r="CE10" s="15">
        <f t="shared" ref="CE10" si="91">CE6+CE7+CE8+CE9</f>
        <v>0</v>
      </c>
      <c r="CF10" s="15">
        <f t="shared" ref="CF10" si="92">CF6+CF7+CF8+CF9</f>
        <v>0</v>
      </c>
      <c r="CG10" s="15">
        <f t="shared" ref="CG10" si="93">CG6+CG7+CG8+CG9</f>
        <v>0</v>
      </c>
      <c r="CH10" s="15">
        <f t="shared" ref="CH10" si="94">CH6+CH7+CH8+CH9</f>
        <v>0</v>
      </c>
      <c r="CI10" s="15">
        <f>CI6+CI7+CI8+CI9</f>
        <v>3</v>
      </c>
      <c r="CJ10" s="15">
        <f>CJ6+CJ7+CJ8+CJ9</f>
        <v>1</v>
      </c>
      <c r="CK10" s="15">
        <f t="shared" ref="CK10:CL10" si="95">CK6+CK7+CK8+CK9</f>
        <v>3</v>
      </c>
      <c r="CL10" s="15">
        <f t="shared" si="95"/>
        <v>1</v>
      </c>
      <c r="CM10" s="14">
        <f t="shared" ref="CM10" si="96">CL10/CJ10*100</f>
        <v>100</v>
      </c>
      <c r="CN10" s="145">
        <f t="shared" ref="CN10" si="97">CL10/CK10*100</f>
        <v>33.333333333333329</v>
      </c>
      <c r="CO10" s="145">
        <f t="shared" ref="CO10" si="98">CL10/CI10*100</f>
        <v>33.333333333333329</v>
      </c>
      <c r="CP10" s="15">
        <f t="shared" ref="CP10:CV10" si="99">CP6+CP7+CP8+CP9</f>
        <v>0</v>
      </c>
      <c r="CQ10" s="15">
        <f t="shared" si="99"/>
        <v>0</v>
      </c>
      <c r="CR10" s="15">
        <f t="shared" si="99"/>
        <v>0</v>
      </c>
      <c r="CS10" s="15">
        <f t="shared" si="99"/>
        <v>0</v>
      </c>
      <c r="CT10" s="15">
        <f t="shared" si="99"/>
        <v>0</v>
      </c>
      <c r="CU10" s="15">
        <f t="shared" si="99"/>
        <v>0</v>
      </c>
      <c r="CV10" s="15">
        <f t="shared" si="99"/>
        <v>0</v>
      </c>
      <c r="CW10" s="15">
        <f t="shared" ref="CW10:CZ10" si="100">CW6+CW7+CW8+CW9</f>
        <v>34325</v>
      </c>
      <c r="CX10" s="15">
        <f t="shared" si="100"/>
        <v>63559</v>
      </c>
      <c r="CY10" s="15">
        <f t="shared" si="100"/>
        <v>66119</v>
      </c>
      <c r="CZ10" s="15">
        <f t="shared" si="100"/>
        <v>39057</v>
      </c>
      <c r="DA10" s="14">
        <f t="shared" si="29"/>
        <v>61.449991346622824</v>
      </c>
      <c r="DB10" s="14">
        <f t="shared" si="30"/>
        <v>59.070766345528511</v>
      </c>
      <c r="DC10" s="14">
        <f t="shared" si="13"/>
        <v>113.78587035688274</v>
      </c>
      <c r="DD10" s="15">
        <f t="shared" ref="DD10:DG10" si="101">DD6+DD7+DD8+DD9</f>
        <v>8980</v>
      </c>
      <c r="DE10" s="15">
        <f t="shared" si="101"/>
        <v>601</v>
      </c>
      <c r="DF10" s="15">
        <f t="shared" si="101"/>
        <v>5640</v>
      </c>
      <c r="DG10" s="15">
        <f t="shared" si="101"/>
        <v>1432</v>
      </c>
      <c r="DH10" s="14">
        <f t="shared" ref="DH10" si="102">DG10/DE10*100</f>
        <v>238.2695507487521</v>
      </c>
      <c r="DI10" s="14">
        <f t="shared" si="14"/>
        <v>25.390070921985814</v>
      </c>
      <c r="DJ10" s="14">
        <f>DG10/DD10*100</f>
        <v>15.946547884187082</v>
      </c>
      <c r="DK10" s="15">
        <f t="shared" ref="DK10" si="103">C10-CW10-DD10</f>
        <v>143713</v>
      </c>
      <c r="DL10" s="15">
        <f t="shared" si="32"/>
        <v>202864</v>
      </c>
      <c r="DM10" s="15">
        <f>E10-DF10-CY10</f>
        <v>314951</v>
      </c>
      <c r="DN10" s="15">
        <f t="shared" ref="DN10" si="104">F10-DG10-CZ10</f>
        <v>156040</v>
      </c>
      <c r="DO10" s="14">
        <f t="shared" si="33"/>
        <v>76.918526697689089</v>
      </c>
      <c r="DP10" s="14">
        <f t="shared" si="34"/>
        <v>49.544214814367947</v>
      </c>
      <c r="DQ10" s="14">
        <f t="shared" si="35"/>
        <v>108.57751212485995</v>
      </c>
      <c r="DR10" s="15">
        <f t="shared" ref="DR10:DU10" si="105">DR6+DR7+DR8+DR9</f>
        <v>4466</v>
      </c>
      <c r="DS10" s="15">
        <f t="shared" si="105"/>
        <v>8283</v>
      </c>
      <c r="DT10" s="15">
        <f t="shared" si="105"/>
        <v>8813</v>
      </c>
      <c r="DU10" s="15">
        <f t="shared" si="105"/>
        <v>5434</v>
      </c>
      <c r="DV10" s="14">
        <f t="shared" si="36"/>
        <v>65.604249667994679</v>
      </c>
      <c r="DW10" s="14">
        <f t="shared" si="43"/>
        <v>61.658912969476908</v>
      </c>
      <c r="DX10" s="14">
        <f t="shared" si="37"/>
        <v>121.67487684729063</v>
      </c>
      <c r="DY10" s="15">
        <f t="shared" ref="DY10:EB10" si="106">DY6+DY7+DY8+DY9</f>
        <v>3819</v>
      </c>
      <c r="DZ10" s="15">
        <f t="shared" si="106"/>
        <v>7990</v>
      </c>
      <c r="EA10" s="15">
        <f t="shared" si="106"/>
        <v>8491</v>
      </c>
      <c r="EB10" s="15">
        <f t="shared" si="106"/>
        <v>4928</v>
      </c>
      <c r="EC10" s="14">
        <f t="shared" si="38"/>
        <v>61.677096370463083</v>
      </c>
      <c r="ED10" s="14">
        <f t="shared" si="44"/>
        <v>58.037922506183016</v>
      </c>
      <c r="EE10" s="23">
        <f t="shared" si="45"/>
        <v>129.03901544907043</v>
      </c>
      <c r="EF10" s="15">
        <f>доходы!E17-расходы!E10</f>
        <v>-18419</v>
      </c>
      <c r="EG10" s="15">
        <f>доходы!F17-расходы!F10</f>
        <v>-5385</v>
      </c>
      <c r="EH10" s="146"/>
      <c r="EI10" s="146"/>
      <c r="EJ10" s="146"/>
      <c r="EK10" s="146"/>
      <c r="EL10" s="146"/>
      <c r="EM10" s="146"/>
      <c r="EN10" s="146"/>
      <c r="EO10" s="146"/>
      <c r="EP10" s="146"/>
      <c r="EQ10" s="146"/>
      <c r="ER10" s="146"/>
      <c r="ES10" s="146"/>
      <c r="ET10" s="146"/>
      <c r="EU10" s="146"/>
      <c r="EV10" s="146"/>
      <c r="EW10" s="146"/>
      <c r="EX10" s="146"/>
      <c r="EY10" s="146"/>
      <c r="EZ10" s="146"/>
      <c r="FA10" s="146"/>
      <c r="FB10" s="146"/>
      <c r="FC10" s="146"/>
      <c r="FD10" s="146"/>
      <c r="FE10" s="146"/>
      <c r="FF10" s="146"/>
      <c r="FG10" s="146"/>
      <c r="FH10" s="146"/>
      <c r="FI10" s="146"/>
      <c r="FJ10" s="146"/>
      <c r="FK10" s="146"/>
      <c r="FL10" s="146"/>
      <c r="FM10" s="146"/>
      <c r="FN10" s="146"/>
      <c r="FO10" s="146"/>
      <c r="FP10" s="146"/>
      <c r="FQ10" s="146"/>
      <c r="FR10" s="146"/>
      <c r="FS10" s="146"/>
      <c r="FT10" s="146"/>
      <c r="FU10" s="146"/>
      <c r="FV10" s="146"/>
      <c r="FW10" s="146"/>
      <c r="FX10" s="146"/>
      <c r="FY10" s="146"/>
      <c r="FZ10" s="146"/>
      <c r="GA10" s="146"/>
      <c r="GB10" s="146"/>
      <c r="GC10" s="146"/>
      <c r="GD10" s="146"/>
      <c r="GE10" s="146"/>
      <c r="GF10" s="146"/>
      <c r="GG10" s="146"/>
      <c r="GH10" s="146"/>
      <c r="GI10" s="146"/>
      <c r="GJ10" s="146"/>
      <c r="GK10" s="146"/>
      <c r="GL10" s="146"/>
      <c r="GM10" s="146"/>
      <c r="GN10" s="146"/>
      <c r="GO10" s="146"/>
      <c r="GP10" s="146"/>
      <c r="GQ10" s="146"/>
      <c r="GR10" s="146"/>
      <c r="GS10" s="146"/>
      <c r="GT10" s="146"/>
      <c r="GU10" s="146"/>
      <c r="GV10" s="146"/>
      <c r="GW10" s="146"/>
      <c r="GX10" s="146"/>
      <c r="GY10" s="146"/>
      <c r="GZ10" s="146"/>
      <c r="HA10" s="146"/>
      <c r="HB10" s="146"/>
      <c r="HC10" s="146"/>
      <c r="HD10" s="146"/>
      <c r="HE10" s="146"/>
      <c r="HF10" s="146"/>
      <c r="HG10" s="146"/>
      <c r="HH10" s="146"/>
      <c r="HI10" s="146"/>
      <c r="HJ10" s="146"/>
      <c r="HK10" s="146"/>
      <c r="HL10" s="146"/>
      <c r="HM10" s="146"/>
      <c r="HN10" s="146"/>
      <c r="HO10" s="146"/>
      <c r="HP10" s="146"/>
      <c r="HQ10" s="146"/>
      <c r="HR10" s="146"/>
      <c r="HS10" s="146"/>
      <c r="HT10" s="146"/>
      <c r="HU10" s="146"/>
      <c r="HV10" s="146"/>
      <c r="HW10" s="146"/>
      <c r="HX10" s="146"/>
      <c r="HY10" s="146"/>
      <c r="HZ10" s="146"/>
      <c r="IA10" s="146"/>
      <c r="IB10" s="146"/>
      <c r="IC10" s="146"/>
      <c r="ID10" s="146"/>
      <c r="IE10" s="146"/>
      <c r="IF10" s="146"/>
      <c r="IG10" s="146"/>
      <c r="IH10" s="146"/>
      <c r="II10" s="146"/>
      <c r="IJ10" s="146"/>
      <c r="IK10" s="146"/>
      <c r="IL10" s="146"/>
      <c r="IM10" s="146"/>
      <c r="IN10" s="146"/>
      <c r="IO10" s="146"/>
      <c r="IP10" s="146"/>
      <c r="IQ10" s="146"/>
      <c r="IR10" s="146"/>
      <c r="IS10" s="146"/>
      <c r="IT10" s="146"/>
      <c r="IU10" s="146"/>
      <c r="IV10" s="146"/>
      <c r="IW10" s="146"/>
      <c r="IX10" s="146"/>
      <c r="IY10" s="146"/>
      <c r="IZ10" s="146"/>
      <c r="JA10" s="146"/>
      <c r="JB10" s="146"/>
      <c r="JC10" s="146"/>
      <c r="JD10" s="146"/>
      <c r="JE10" s="146"/>
      <c r="JF10" s="146"/>
      <c r="JG10" s="146"/>
      <c r="JH10" s="146"/>
      <c r="JI10" s="146"/>
      <c r="JJ10" s="146"/>
      <c r="JK10" s="146"/>
      <c r="JL10" s="146"/>
      <c r="JM10" s="146"/>
      <c r="JN10" s="146"/>
      <c r="JO10" s="146"/>
      <c r="JP10" s="146"/>
      <c r="JQ10" s="146"/>
      <c r="JR10" s="146"/>
      <c r="JS10" s="146"/>
      <c r="JT10" s="146"/>
      <c r="JU10" s="146"/>
      <c r="JV10" s="146"/>
      <c r="JW10" s="146"/>
      <c r="JX10" s="146"/>
      <c r="JY10" s="146"/>
      <c r="JZ10" s="146"/>
      <c r="KA10" s="146"/>
      <c r="KB10" s="146"/>
      <c r="KC10" s="146"/>
      <c r="KD10" s="146"/>
      <c r="KE10" s="146"/>
      <c r="KF10" s="146"/>
      <c r="KG10" s="146"/>
      <c r="KH10" s="146"/>
      <c r="KI10" s="146"/>
      <c r="KJ10" s="146"/>
      <c r="KK10" s="146"/>
      <c r="KL10" s="146"/>
      <c r="KM10" s="146"/>
      <c r="KN10" s="146"/>
      <c r="KO10" s="146"/>
      <c r="KP10" s="146"/>
      <c r="KQ10" s="146"/>
      <c r="KR10" s="146"/>
      <c r="KS10" s="146"/>
      <c r="KT10" s="146"/>
      <c r="KU10" s="146"/>
      <c r="KV10" s="146"/>
      <c r="KW10" s="146"/>
      <c r="KX10" s="146"/>
      <c r="KY10" s="146"/>
      <c r="KZ10" s="146"/>
      <c r="LA10" s="146"/>
      <c r="LB10" s="146"/>
      <c r="LC10" s="146"/>
      <c r="LD10" s="146"/>
      <c r="LE10" s="146"/>
      <c r="LF10" s="146"/>
      <c r="LG10" s="146"/>
      <c r="LH10" s="146"/>
      <c r="LI10" s="146"/>
      <c r="LJ10" s="146"/>
      <c r="LK10" s="146"/>
      <c r="LL10" s="146"/>
      <c r="LM10" s="146"/>
      <c r="LN10" s="146"/>
      <c r="LO10" s="146"/>
      <c r="LP10" s="146"/>
      <c r="LQ10" s="146"/>
      <c r="LR10" s="146"/>
      <c r="LS10" s="146"/>
      <c r="LT10" s="146"/>
      <c r="LU10" s="146"/>
      <c r="LV10" s="146"/>
      <c r="LW10" s="146"/>
      <c r="LX10" s="146"/>
      <c r="LY10" s="146"/>
      <c r="LZ10" s="146"/>
      <c r="MA10" s="146"/>
      <c r="MB10" s="146"/>
      <c r="MC10" s="146"/>
      <c r="MD10" s="146"/>
      <c r="ME10" s="146"/>
      <c r="MF10" s="146"/>
      <c r="MG10" s="146"/>
      <c r="MH10" s="146"/>
      <c r="MI10" s="146"/>
      <c r="MJ10" s="146"/>
      <c r="MK10" s="146"/>
      <c r="ML10" s="146"/>
      <c r="MM10" s="146"/>
      <c r="MN10" s="146"/>
      <c r="MO10" s="146"/>
      <c r="MP10" s="146"/>
      <c r="MQ10" s="146"/>
      <c r="MR10" s="146"/>
      <c r="MS10" s="146"/>
      <c r="MT10" s="146"/>
      <c r="MU10" s="146"/>
      <c r="MV10" s="146"/>
      <c r="MW10" s="146"/>
      <c r="MX10" s="146"/>
      <c r="MY10" s="146"/>
      <c r="MZ10" s="146"/>
      <c r="NA10" s="146"/>
      <c r="NB10" s="146"/>
      <c r="NC10" s="146"/>
      <c r="ND10" s="146"/>
      <c r="NE10" s="146"/>
      <c r="NF10" s="146"/>
      <c r="NG10" s="146"/>
      <c r="NH10" s="146"/>
      <c r="NI10" s="146"/>
      <c r="NJ10" s="146"/>
      <c r="NK10" s="146"/>
      <c r="NL10" s="146"/>
      <c r="NM10" s="146"/>
      <c r="NN10" s="146"/>
      <c r="NO10" s="146"/>
      <c r="NP10" s="146"/>
      <c r="NQ10" s="146"/>
      <c r="NR10" s="146"/>
      <c r="NS10" s="146"/>
      <c r="NT10" s="146"/>
      <c r="NU10" s="146"/>
      <c r="NV10" s="146"/>
      <c r="NW10" s="146"/>
      <c r="NX10" s="146"/>
      <c r="NY10" s="146"/>
      <c r="NZ10" s="146"/>
      <c r="OA10" s="146"/>
      <c r="OB10" s="146"/>
      <c r="OC10" s="146"/>
      <c r="OD10" s="146"/>
      <c r="OE10" s="146"/>
      <c r="OF10" s="146"/>
      <c r="OG10" s="146"/>
      <c r="OH10" s="146"/>
      <c r="OI10" s="146"/>
      <c r="OJ10" s="146"/>
      <c r="OK10" s="146"/>
      <c r="OL10" s="146"/>
      <c r="OM10" s="146"/>
      <c r="ON10" s="146"/>
      <c r="OO10" s="146"/>
      <c r="OP10" s="146"/>
      <c r="OQ10" s="146"/>
      <c r="OR10" s="146"/>
      <c r="OS10" s="146"/>
      <c r="OT10" s="146"/>
      <c r="OU10" s="146"/>
      <c r="OV10" s="146"/>
      <c r="OW10" s="146"/>
      <c r="OX10" s="146"/>
      <c r="OY10" s="146"/>
      <c r="OZ10" s="146"/>
      <c r="PA10" s="146"/>
      <c r="PB10" s="146"/>
      <c r="PC10" s="146"/>
      <c r="PD10" s="146"/>
      <c r="PE10" s="146"/>
      <c r="PF10" s="146"/>
      <c r="PG10" s="146"/>
      <c r="PH10" s="146"/>
      <c r="PI10" s="146"/>
      <c r="PJ10" s="146"/>
      <c r="PK10" s="146"/>
      <c r="PL10" s="146"/>
      <c r="PM10" s="146"/>
      <c r="PN10" s="146"/>
      <c r="PO10" s="146"/>
      <c r="PP10" s="146"/>
      <c r="PQ10" s="146"/>
      <c r="PR10" s="146"/>
      <c r="PS10" s="146"/>
      <c r="PT10" s="146"/>
      <c r="PU10" s="146"/>
      <c r="PV10" s="146"/>
      <c r="PW10" s="146"/>
      <c r="PX10" s="146"/>
      <c r="PY10" s="146"/>
      <c r="PZ10" s="146"/>
      <c r="QA10" s="146"/>
      <c r="QB10" s="146"/>
      <c r="QC10" s="146"/>
      <c r="QD10" s="146"/>
      <c r="QE10" s="146"/>
      <c r="QF10" s="146"/>
      <c r="QG10" s="146"/>
      <c r="QH10" s="146"/>
      <c r="QI10" s="146"/>
      <c r="QJ10" s="146"/>
      <c r="QK10" s="146"/>
      <c r="QL10" s="146"/>
      <c r="QM10" s="146"/>
      <c r="QN10" s="146"/>
      <c r="QO10" s="146"/>
      <c r="QP10" s="146"/>
      <c r="QQ10" s="146"/>
      <c r="QR10" s="146"/>
      <c r="QS10" s="146"/>
      <c r="QT10" s="146"/>
      <c r="QU10" s="146"/>
      <c r="QV10" s="146"/>
      <c r="QW10" s="146"/>
      <c r="QX10" s="146"/>
      <c r="QY10" s="146"/>
      <c r="QZ10" s="146"/>
      <c r="RA10" s="146"/>
      <c r="RB10" s="146"/>
      <c r="RC10" s="146"/>
      <c r="RD10" s="146"/>
      <c r="RE10" s="146"/>
      <c r="RF10" s="146"/>
      <c r="RG10" s="146"/>
      <c r="RH10" s="146"/>
      <c r="RI10" s="146"/>
      <c r="RJ10" s="146"/>
      <c r="RK10" s="146"/>
      <c r="RL10" s="146"/>
      <c r="RM10" s="146"/>
      <c r="RN10" s="146"/>
      <c r="RO10" s="146"/>
      <c r="RP10" s="146"/>
      <c r="RQ10" s="146"/>
      <c r="RR10" s="146"/>
      <c r="RS10" s="146"/>
      <c r="RT10" s="146"/>
      <c r="RU10" s="146"/>
      <c r="RV10" s="146"/>
      <c r="RW10" s="146"/>
      <c r="RX10" s="146"/>
      <c r="RY10" s="146"/>
      <c r="RZ10" s="146"/>
      <c r="SA10" s="146"/>
      <c r="SB10" s="146"/>
      <c r="SC10" s="146"/>
      <c r="SD10" s="146"/>
      <c r="SE10" s="146"/>
      <c r="SF10" s="146"/>
      <c r="SG10" s="146"/>
      <c r="SH10" s="146"/>
      <c r="SI10" s="146"/>
      <c r="SJ10" s="146"/>
      <c r="SK10" s="146"/>
      <c r="SL10" s="146"/>
      <c r="SM10" s="146"/>
      <c r="SN10" s="146"/>
      <c r="SO10" s="146"/>
      <c r="SP10" s="146"/>
      <c r="SQ10" s="146"/>
      <c r="SR10" s="146"/>
      <c r="SS10" s="146"/>
      <c r="ST10" s="146"/>
      <c r="SU10" s="146"/>
      <c r="SV10" s="146"/>
      <c r="SW10" s="146"/>
      <c r="SX10" s="146"/>
      <c r="SY10" s="146"/>
      <c r="SZ10" s="146"/>
      <c r="TA10" s="146"/>
      <c r="TB10" s="146"/>
      <c r="TC10" s="146"/>
      <c r="TD10" s="146"/>
      <c r="TE10" s="146"/>
      <c r="TF10" s="146"/>
      <c r="TG10" s="146"/>
      <c r="TH10" s="146"/>
      <c r="TI10" s="146"/>
      <c r="TJ10" s="146"/>
      <c r="TK10" s="146"/>
      <c r="TL10" s="146"/>
      <c r="TM10" s="146"/>
      <c r="TN10" s="146"/>
      <c r="TO10" s="146"/>
      <c r="TP10" s="146"/>
      <c r="TQ10" s="146"/>
      <c r="TR10" s="146"/>
      <c r="TS10" s="146"/>
      <c r="TT10" s="146"/>
      <c r="TU10" s="146"/>
      <c r="TV10" s="146"/>
      <c r="TW10" s="146"/>
      <c r="TX10" s="146"/>
      <c r="TY10" s="146"/>
      <c r="TZ10" s="146"/>
      <c r="UA10" s="146"/>
      <c r="UB10" s="146"/>
      <c r="UC10" s="146"/>
      <c r="UD10" s="146"/>
      <c r="UE10" s="146"/>
      <c r="UF10" s="146"/>
      <c r="UG10" s="146"/>
      <c r="UH10" s="146"/>
      <c r="UI10" s="146"/>
      <c r="UJ10" s="146"/>
      <c r="UK10" s="146"/>
      <c r="UL10" s="146"/>
      <c r="UM10" s="146"/>
      <c r="UN10" s="146"/>
      <c r="UO10" s="146"/>
      <c r="UP10" s="146"/>
      <c r="UQ10" s="146"/>
      <c r="UR10" s="146"/>
      <c r="US10" s="146"/>
      <c r="UT10" s="146"/>
      <c r="UU10" s="146"/>
      <c r="UV10" s="146"/>
      <c r="UW10" s="146"/>
      <c r="UX10" s="146"/>
      <c r="UY10" s="146"/>
      <c r="UZ10" s="146"/>
      <c r="VA10" s="146"/>
      <c r="VB10" s="146"/>
      <c r="VC10" s="146"/>
      <c r="VD10" s="146"/>
      <c r="VE10" s="146"/>
      <c r="VF10" s="146"/>
      <c r="VG10" s="146"/>
      <c r="VH10" s="146"/>
      <c r="VI10" s="146"/>
      <c r="VJ10" s="146"/>
      <c r="VK10" s="146"/>
      <c r="VL10" s="146"/>
      <c r="VM10" s="146"/>
      <c r="VN10" s="146"/>
      <c r="VO10" s="146"/>
      <c r="VP10" s="146"/>
      <c r="VQ10" s="146"/>
      <c r="VR10" s="146"/>
      <c r="VS10" s="146"/>
      <c r="VT10" s="146"/>
      <c r="VU10" s="146"/>
      <c r="VV10" s="146"/>
      <c r="VW10" s="146"/>
      <c r="VX10" s="146"/>
      <c r="VY10" s="146"/>
      <c r="VZ10" s="146"/>
      <c r="WA10" s="146"/>
    </row>
    <row r="11" spans="1:599" ht="3" customHeight="1" x14ac:dyDescent="0.3">
      <c r="CZ11" s="146"/>
    </row>
    <row r="12" spans="1:599" hidden="1" x14ac:dyDescent="0.3">
      <c r="EF12" s="150"/>
    </row>
    <row r="13" spans="1:599" ht="6" customHeight="1" x14ac:dyDescent="0.3">
      <c r="DG13" s="151"/>
      <c r="DU13" s="151"/>
    </row>
    <row r="14" spans="1:599" ht="1.8" customHeight="1" x14ac:dyDescent="0.3"/>
    <row r="15" spans="1:599" ht="56.4" customHeight="1" x14ac:dyDescent="0.3">
      <c r="DY15" s="81" t="s">
        <v>138</v>
      </c>
      <c r="DZ15" s="81"/>
      <c r="EA15" s="81"/>
      <c r="EB15" s="81"/>
      <c r="EC15" s="81"/>
      <c r="ED15" s="81"/>
      <c r="EF15" s="81" t="s">
        <v>139</v>
      </c>
      <c r="EG15" s="81"/>
    </row>
    <row r="16" spans="1:599" ht="7.2" customHeight="1" x14ac:dyDescent="0.3"/>
    <row r="17" spans="129:131" x14ac:dyDescent="0.3">
      <c r="DY17" s="1" t="s">
        <v>61</v>
      </c>
      <c r="DZ17" s="1"/>
      <c r="EA17" s="1"/>
    </row>
    <row r="18" spans="129:131" x14ac:dyDescent="0.3">
      <c r="DY18" s="1" t="s">
        <v>59</v>
      </c>
      <c r="DZ18" s="1"/>
      <c r="EA18" s="1"/>
    </row>
    <row r="19" spans="129:131" x14ac:dyDescent="0.3">
      <c r="DY19" s="1" t="s">
        <v>60</v>
      </c>
      <c r="DZ19" s="1"/>
      <c r="EA19" s="1"/>
    </row>
    <row r="20" spans="129:131" x14ac:dyDescent="0.3">
      <c r="DY20" s="1"/>
      <c r="DZ20" s="1"/>
      <c r="EA20" s="1"/>
    </row>
  </sheetData>
  <mergeCells count="122">
    <mergeCell ref="EF2:EG4"/>
    <mergeCell ref="CW2:EE2"/>
    <mergeCell ref="DR3:DX3"/>
    <mergeCell ref="DR4:DR5"/>
    <mergeCell ref="DS4:DS5"/>
    <mergeCell ref="DT4:DT5"/>
    <mergeCell ref="DU4:DU5"/>
    <mergeCell ref="DV4:DX4"/>
    <mergeCell ref="DY3:EE3"/>
    <mergeCell ref="DY4:DY5"/>
    <mergeCell ref="DZ4:DZ5"/>
    <mergeCell ref="EA4:EA5"/>
    <mergeCell ref="EB4:EB5"/>
    <mergeCell ref="EC4:EE4"/>
    <mergeCell ref="DK3:DQ3"/>
    <mergeCell ref="DK4:DK5"/>
    <mergeCell ref="DL4:DL5"/>
    <mergeCell ref="DM4:DM5"/>
    <mergeCell ref="DN4:DN5"/>
    <mergeCell ref="DO4:DQ4"/>
    <mergeCell ref="DD3:DJ3"/>
    <mergeCell ref="DD4:DD5"/>
    <mergeCell ref="DE4:DE5"/>
    <mergeCell ref="DF4:DF5"/>
    <mergeCell ref="DG4:DG5"/>
    <mergeCell ref="DH4:DJ4"/>
    <mergeCell ref="CW3:DC3"/>
    <mergeCell ref="CW4:CW5"/>
    <mergeCell ref="CX4:CX5"/>
    <mergeCell ref="CY4:CY5"/>
    <mergeCell ref="CZ4:CZ5"/>
    <mergeCell ref="DA4:DC4"/>
    <mergeCell ref="CP3:CV3"/>
    <mergeCell ref="CP4:CP5"/>
    <mergeCell ref="CQ4:CQ5"/>
    <mergeCell ref="CR4:CR5"/>
    <mergeCell ref="CS4:CS5"/>
    <mergeCell ref="CT4:CV4"/>
    <mergeCell ref="CI3:CO3"/>
    <mergeCell ref="CI4:CI5"/>
    <mergeCell ref="CJ4:CJ5"/>
    <mergeCell ref="CK4:CK5"/>
    <mergeCell ref="CL4:CL5"/>
    <mergeCell ref="CM4:CO4"/>
    <mergeCell ref="CB3:CH3"/>
    <mergeCell ref="CB4:CB5"/>
    <mergeCell ref="CC4:CC5"/>
    <mergeCell ref="CD4:CD5"/>
    <mergeCell ref="CE4:CE5"/>
    <mergeCell ref="CF4:CH4"/>
    <mergeCell ref="BU3:CA3"/>
    <mergeCell ref="BU4:BU5"/>
    <mergeCell ref="BV4:BV5"/>
    <mergeCell ref="BW4:BW5"/>
    <mergeCell ref="BX4:BX5"/>
    <mergeCell ref="BY4:CA4"/>
    <mergeCell ref="BN3:BT3"/>
    <mergeCell ref="BN4:BN5"/>
    <mergeCell ref="BO4:BO5"/>
    <mergeCell ref="BP4:BP5"/>
    <mergeCell ref="BQ4:BQ5"/>
    <mergeCell ref="BR4:BT4"/>
    <mergeCell ref="BG3:BM3"/>
    <mergeCell ref="BG4:BG5"/>
    <mergeCell ref="BH4:BH5"/>
    <mergeCell ref="BI4:BI5"/>
    <mergeCell ref="BJ4:BJ5"/>
    <mergeCell ref="BK4:BM4"/>
    <mergeCell ref="AZ3:BF3"/>
    <mergeCell ref="AZ4:AZ5"/>
    <mergeCell ref="BA4:BA5"/>
    <mergeCell ref="BB4:BB5"/>
    <mergeCell ref="BC4:BC5"/>
    <mergeCell ref="BD4:BF4"/>
    <mergeCell ref="AS3:AY3"/>
    <mergeCell ref="AS4:AS5"/>
    <mergeCell ref="AT4:AT5"/>
    <mergeCell ref="AU4:AU5"/>
    <mergeCell ref="AV4:AV5"/>
    <mergeCell ref="AW4:AY4"/>
    <mergeCell ref="AA4:AA5"/>
    <mergeCell ref="AB4:AD4"/>
    <mergeCell ref="A2:A5"/>
    <mergeCell ref="Q4:Q5"/>
    <mergeCell ref="R4:R5"/>
    <mergeCell ref="S4:S5"/>
    <mergeCell ref="T4:T5"/>
    <mergeCell ref="U4:W4"/>
    <mergeCell ref="AL3:AR3"/>
    <mergeCell ref="AL4:AL5"/>
    <mergeCell ref="AM4:AM5"/>
    <mergeCell ref="AN4:AN5"/>
    <mergeCell ref="AO4:AO5"/>
    <mergeCell ref="AP4:AR4"/>
    <mergeCell ref="AF4:AF5"/>
    <mergeCell ref="AG4:AG5"/>
    <mergeCell ref="AH4:AH5"/>
    <mergeCell ref="AI4:AK4"/>
    <mergeCell ref="DY15:ED15"/>
    <mergeCell ref="EF15:EG15"/>
    <mergeCell ref="C1:O1"/>
    <mergeCell ref="J2:CV2"/>
    <mergeCell ref="B2:I3"/>
    <mergeCell ref="J4:J5"/>
    <mergeCell ref="K4:K5"/>
    <mergeCell ref="L4:L5"/>
    <mergeCell ref="M4:M5"/>
    <mergeCell ref="G4:I4"/>
    <mergeCell ref="C4:C5"/>
    <mergeCell ref="D4:D5"/>
    <mergeCell ref="E4:E5"/>
    <mergeCell ref="F4:F5"/>
    <mergeCell ref="B4:B5"/>
    <mergeCell ref="N4:P4"/>
    <mergeCell ref="J3:P3"/>
    <mergeCell ref="Q3:W3"/>
    <mergeCell ref="AE3:AK3"/>
    <mergeCell ref="AE4:AE5"/>
    <mergeCell ref="X3:AD3"/>
    <mergeCell ref="X4:X5"/>
    <mergeCell ref="Y4:Y5"/>
    <mergeCell ref="Z4:Z5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V17"/>
  <sheetViews>
    <sheetView topLeftCell="A2" zoomScaleNormal="100" workbookViewId="0">
      <pane xSplit="2" ySplit="1" topLeftCell="J6" activePane="bottomRight" state="frozen"/>
      <selection activeCell="A2" sqref="A2"/>
      <selection pane="topRight" activeCell="C2" sqref="C2"/>
      <selection pane="bottomLeft" activeCell="A12" sqref="A12"/>
      <selection pane="bottomRight" activeCell="I20" sqref="I20"/>
    </sheetView>
  </sheetViews>
  <sheetFormatPr defaultColWidth="8.44140625" defaultRowHeight="13.8" x14ac:dyDescent="0.25"/>
  <cols>
    <col min="1" max="1" width="3.44140625" style="25" customWidth="1"/>
    <col min="2" max="2" width="20.44140625" style="25" customWidth="1"/>
    <col min="3" max="4" width="13.44140625" style="25" customWidth="1"/>
    <col min="5" max="6" width="13.44140625" style="132" customWidth="1"/>
    <col min="7" max="8" width="13.44140625" style="25" customWidth="1"/>
    <col min="9" max="9" width="11.44140625" style="25" customWidth="1"/>
    <col min="10" max="10" width="10.44140625" style="25" customWidth="1"/>
    <col min="11" max="11" width="15.44140625" style="25" customWidth="1"/>
    <col min="12" max="12" width="18.44140625" style="25" customWidth="1"/>
    <col min="13" max="14" width="17.44140625" style="25" customWidth="1"/>
    <col min="15" max="16" width="15.44140625" style="25" customWidth="1"/>
    <col min="17" max="17" width="13.44140625" style="25" customWidth="1"/>
    <col min="18" max="18" width="14.44140625" style="25" customWidth="1"/>
    <col min="19" max="19" width="8.44140625" style="25"/>
    <col min="20" max="20" width="8.5546875" style="25" customWidth="1"/>
    <col min="21" max="21" width="7.44140625" style="25" customWidth="1"/>
    <col min="22" max="23" width="8.44140625" style="25"/>
    <col min="24" max="24" width="7.44140625" style="25" customWidth="1"/>
    <col min="25" max="25" width="6.44140625" style="25" customWidth="1"/>
    <col min="26" max="26" width="7.44140625" style="25" customWidth="1"/>
    <col min="27" max="27" width="0.44140625" style="25" hidden="1" customWidth="1"/>
    <col min="28" max="32" width="10.44140625" style="25" hidden="1" customWidth="1"/>
    <col min="33" max="34" width="8.44140625" style="25"/>
    <col min="35" max="35" width="7.44140625" style="25" customWidth="1"/>
    <col min="36" max="36" width="6.44140625" style="25" customWidth="1"/>
    <col min="37" max="37" width="8.44140625" style="25"/>
    <col min="38" max="38" width="6.44140625" style="25" customWidth="1"/>
    <col min="39" max="39" width="7.44140625" style="25" customWidth="1"/>
    <col min="40" max="41" width="8.44140625" style="25"/>
    <col min="42" max="42" width="9.44140625" style="25" customWidth="1"/>
    <col min="43" max="43" width="8.44140625" style="25"/>
    <col min="44" max="44" width="9.44140625" style="25" customWidth="1"/>
    <col min="45" max="46" width="8.44140625" style="25"/>
    <col min="47" max="48" width="9.44140625" style="25" customWidth="1"/>
    <col min="49" max="49" width="8.5546875" style="25" customWidth="1"/>
    <col min="50" max="50" width="8.44140625" style="25"/>
    <col min="51" max="51" width="9.44140625" style="25" customWidth="1"/>
    <col min="52" max="54" width="8.44140625" style="25"/>
    <col min="55" max="55" width="10.44140625" style="25" customWidth="1"/>
    <col min="56" max="56" width="8.44140625" style="25"/>
    <col min="57" max="57" width="7.44140625" style="25" customWidth="1"/>
    <col min="58" max="58" width="9.44140625" style="25" customWidth="1"/>
    <col min="59" max="59" width="10.44140625" style="25" customWidth="1"/>
    <col min="60" max="60" width="7.44140625" style="25" customWidth="1"/>
    <col min="61" max="61" width="10.44140625" style="25" customWidth="1"/>
    <col min="62" max="67" width="11.44140625" style="25" hidden="1" customWidth="1"/>
    <col min="68" max="68" width="10.44140625" style="25" customWidth="1"/>
    <col min="69" max="71" width="9.44140625" style="25" customWidth="1"/>
    <col min="72" max="72" width="8.44140625" style="25"/>
    <col min="73" max="74" width="7.44140625" style="25" customWidth="1"/>
    <col min="75" max="80" width="10.44140625" style="25" hidden="1" customWidth="1"/>
    <col min="81" max="81" width="10.44140625" style="25" customWidth="1"/>
    <col min="82" max="82" width="9.44140625" style="25" customWidth="1"/>
    <col min="83" max="83" width="10.44140625" style="25" customWidth="1"/>
    <col min="84" max="84" width="9.44140625" style="25" customWidth="1"/>
    <col min="85" max="85" width="8.44140625" style="25"/>
    <col min="86" max="86" width="6.44140625" style="25" customWidth="1"/>
    <col min="87" max="88" width="10.44140625" style="25" customWidth="1"/>
    <col min="89" max="89" width="8.44140625" style="25"/>
    <col min="90" max="90" width="10.44140625" style="25" customWidth="1"/>
    <col min="91" max="92" width="8.44140625" style="25"/>
    <col min="93" max="94" width="7.44140625" style="25" customWidth="1"/>
    <col min="95" max="99" width="11.44140625" style="25" hidden="1" customWidth="1"/>
    <col min="100" max="100" width="11.5546875" style="25" hidden="1" customWidth="1"/>
    <col min="101" max="101" width="9.44140625" style="25" customWidth="1"/>
    <col min="102" max="102" width="7.44140625" style="25" customWidth="1"/>
    <col min="103" max="104" width="8.44140625" style="25"/>
    <col min="105" max="105" width="10.44140625" style="25" customWidth="1"/>
    <col min="106" max="106" width="8.44140625" style="25"/>
    <col min="107" max="107" width="7.5546875" style="25" customWidth="1"/>
    <col min="108" max="110" width="10.44140625" style="25" customWidth="1"/>
    <col min="111" max="111" width="7.44140625" style="25" customWidth="1"/>
    <col min="112" max="112" width="10.44140625" style="25" customWidth="1"/>
    <col min="113" max="114" width="8.44140625" style="25"/>
    <col min="115" max="115" width="10.44140625" style="25" customWidth="1"/>
    <col min="116" max="116" width="9.44140625" style="25" customWidth="1"/>
    <col min="117" max="119" width="10.44140625" style="25" customWidth="1"/>
    <col min="120" max="120" width="9.44140625" style="25" customWidth="1"/>
    <col min="121" max="121" width="10.44140625" style="25" customWidth="1"/>
    <col min="122" max="123" width="8.44140625" style="25"/>
    <col min="124" max="124" width="7.44140625" style="25" customWidth="1"/>
    <col min="125" max="125" width="5.44140625" style="25" customWidth="1"/>
    <col min="126" max="127" width="7.44140625" style="25" customWidth="1"/>
    <col min="128" max="128" width="8.5546875" style="25" customWidth="1"/>
    <col min="129" max="130" width="10.44140625" style="25" customWidth="1"/>
    <col min="131" max="132" width="9.44140625" style="25" customWidth="1"/>
    <col min="133" max="133" width="7.44140625" style="25" customWidth="1"/>
    <col min="134" max="134" width="6.44140625" style="25" customWidth="1"/>
    <col min="135" max="135" width="8.5546875" style="25" customWidth="1"/>
    <col min="136" max="136" width="9.44140625" style="25" customWidth="1"/>
    <col min="137" max="137" width="10.44140625" style="25" customWidth="1"/>
    <col min="138" max="138" width="8.44140625" style="25"/>
    <col min="139" max="140" width="9.44140625" style="25" customWidth="1"/>
    <col min="141" max="142" width="8.44140625" style="25"/>
    <col min="143" max="143" width="10.44140625" style="25" customWidth="1"/>
    <col min="144" max="144" width="9.44140625" style="25" customWidth="1"/>
    <col min="145" max="149" width="8.44140625" style="25"/>
    <col min="150" max="150" width="10.44140625" style="25" customWidth="1"/>
    <col min="151" max="151" width="8.44140625" style="25"/>
    <col min="152" max="152" width="9.44140625" style="25" customWidth="1"/>
    <col min="153" max="154" width="8.44140625" style="25"/>
    <col min="155" max="155" width="7.44140625" style="25" customWidth="1"/>
    <col min="156" max="156" width="8.44140625" style="25"/>
    <col min="157" max="158" width="10.44140625" style="25" customWidth="1"/>
    <col min="159" max="159" width="8.44140625" style="25"/>
    <col min="160" max="160" width="8.5546875" style="25" customWidth="1"/>
    <col min="161" max="161" width="8.44140625" style="25"/>
    <col min="162" max="162" width="7.44140625" style="25" customWidth="1"/>
    <col min="163" max="163" width="9.44140625" style="25" customWidth="1"/>
    <col min="164" max="169" width="10.44140625" style="25" hidden="1" customWidth="1"/>
    <col min="170" max="170" width="10.44140625" style="25" customWidth="1"/>
    <col min="171" max="176" width="8.44140625" style="25"/>
    <col min="177" max="177" width="10.44140625" style="25" customWidth="1"/>
    <col min="178" max="178" width="8.44140625" style="25"/>
    <col min="179" max="179" width="8.5546875" style="25" customWidth="1"/>
    <col min="180" max="180" width="9.44140625" style="25" customWidth="1"/>
    <col min="181" max="182" width="8.44140625" style="25"/>
    <col min="183" max="183" width="9.44140625" style="25" customWidth="1"/>
    <col min="184" max="184" width="10.44140625" style="25" customWidth="1"/>
    <col min="185" max="189" width="8.44140625" style="25"/>
    <col min="190" max="190" width="8.5546875" style="25" customWidth="1"/>
    <col min="191" max="191" width="10.44140625" style="25" customWidth="1"/>
    <col min="192" max="192" width="9.44140625" style="25" customWidth="1"/>
    <col min="193" max="193" width="7.44140625" style="25" customWidth="1"/>
    <col min="194" max="195" width="8.44140625" style="25"/>
    <col min="196" max="196" width="8.109375" style="25" customWidth="1"/>
    <col min="197" max="197" width="7.44140625" style="25" customWidth="1"/>
    <col min="198" max="198" width="10.44140625" style="25" customWidth="1"/>
    <col min="199" max="199" width="8.44140625" style="25"/>
    <col min="200" max="200" width="9.44140625" style="25" customWidth="1"/>
    <col min="201" max="203" width="8.44140625" style="25"/>
    <col min="204" max="204" width="8.5546875" style="25" customWidth="1"/>
    <col min="205" max="211" width="10.44140625" style="25" hidden="1" customWidth="1"/>
    <col min="212" max="212" width="10.44140625" style="25" customWidth="1"/>
    <col min="213" max="214" width="8.44140625" style="25"/>
    <col min="215" max="215" width="8.5546875" style="25" customWidth="1"/>
    <col min="216" max="217" width="8.44140625" style="25"/>
    <col min="218" max="218" width="10.44140625" style="25" customWidth="1"/>
    <col min="219" max="219" width="9.44140625" style="25" customWidth="1"/>
    <col min="220" max="220" width="8.5546875" style="25" customWidth="1"/>
    <col min="221" max="225" width="8.44140625" style="25"/>
    <col min="226" max="226" width="9.44140625" style="25" customWidth="1"/>
    <col min="227" max="227" width="10.44140625" style="25" customWidth="1"/>
    <col min="228" max="228" width="7.44140625" style="25" customWidth="1"/>
    <col min="229" max="230" width="9.44140625" style="25" customWidth="1"/>
    <col min="231" max="231" width="8.44140625" style="25"/>
    <col min="232" max="232" width="10.44140625" style="25" customWidth="1"/>
    <col min="233" max="233" width="9.44140625" style="25" customWidth="1"/>
    <col min="234" max="234" width="8.44140625" style="25"/>
    <col min="235" max="235" width="7.44140625" style="25" customWidth="1"/>
    <col min="236" max="236" width="8.5546875" style="25" customWidth="1"/>
    <col min="237" max="237" width="9.44140625" style="25" customWidth="1"/>
    <col min="238" max="238" width="8.44140625" style="25"/>
    <col min="239" max="239" width="8.5546875" style="25" customWidth="1"/>
    <col min="240" max="241" width="8.44140625" style="25"/>
    <col min="242" max="242" width="10.44140625" style="25" customWidth="1"/>
    <col min="243" max="256" width="8.44140625" style="25"/>
    <col min="257" max="257" width="3.44140625" style="25" customWidth="1"/>
    <col min="258" max="258" width="20.44140625" style="25" customWidth="1"/>
    <col min="259" max="264" width="13.44140625" style="25" customWidth="1"/>
    <col min="265" max="265" width="11.44140625" style="25" customWidth="1"/>
    <col min="266" max="266" width="10.44140625" style="25" customWidth="1"/>
    <col min="267" max="267" width="15.44140625" style="25" customWidth="1"/>
    <col min="268" max="268" width="18.44140625" style="25" customWidth="1"/>
    <col min="269" max="270" width="17.44140625" style="25" customWidth="1"/>
    <col min="271" max="272" width="15.44140625" style="25" customWidth="1"/>
    <col min="273" max="273" width="13.44140625" style="25" customWidth="1"/>
    <col min="274" max="274" width="14.44140625" style="25" customWidth="1"/>
    <col min="275" max="275" width="8.44140625" style="25"/>
    <col min="276" max="276" width="8.5546875" style="25" customWidth="1"/>
    <col min="277" max="277" width="7.44140625" style="25" customWidth="1"/>
    <col min="278" max="279" width="8.44140625" style="25"/>
    <col min="280" max="280" width="7.44140625" style="25" customWidth="1"/>
    <col min="281" max="281" width="6.44140625" style="25" customWidth="1"/>
    <col min="282" max="282" width="7.44140625" style="25" customWidth="1"/>
    <col min="283" max="288" width="0" style="25" hidden="1" customWidth="1"/>
    <col min="289" max="290" width="8.44140625" style="25"/>
    <col min="291" max="291" width="7.44140625" style="25" customWidth="1"/>
    <col min="292" max="292" width="6.44140625" style="25" customWidth="1"/>
    <col min="293" max="293" width="8.44140625" style="25"/>
    <col min="294" max="294" width="6.44140625" style="25" customWidth="1"/>
    <col min="295" max="295" width="7.44140625" style="25" customWidth="1"/>
    <col min="296" max="297" width="8.44140625" style="25"/>
    <col min="298" max="298" width="9.44140625" style="25" customWidth="1"/>
    <col min="299" max="299" width="8.44140625" style="25"/>
    <col min="300" max="300" width="9.44140625" style="25" customWidth="1"/>
    <col min="301" max="302" width="8.44140625" style="25"/>
    <col min="303" max="304" width="9.44140625" style="25" customWidth="1"/>
    <col min="305" max="305" width="8.5546875" style="25" customWidth="1"/>
    <col min="306" max="306" width="8.44140625" style="25"/>
    <col min="307" max="307" width="9.44140625" style="25" customWidth="1"/>
    <col min="308" max="310" width="8.44140625" style="25"/>
    <col min="311" max="311" width="10.44140625" style="25" customWidth="1"/>
    <col min="312" max="312" width="8.44140625" style="25"/>
    <col min="313" max="313" width="7.44140625" style="25" customWidth="1"/>
    <col min="314" max="314" width="9.44140625" style="25" customWidth="1"/>
    <col min="315" max="315" width="10.44140625" style="25" customWidth="1"/>
    <col min="316" max="316" width="7.44140625" style="25" customWidth="1"/>
    <col min="317" max="317" width="10.44140625" style="25" customWidth="1"/>
    <col min="318" max="323" width="0" style="25" hidden="1" customWidth="1"/>
    <col min="324" max="324" width="10.44140625" style="25" customWidth="1"/>
    <col min="325" max="327" width="9.44140625" style="25" customWidth="1"/>
    <col min="328" max="328" width="8.44140625" style="25"/>
    <col min="329" max="330" width="7.44140625" style="25" customWidth="1"/>
    <col min="331" max="336" width="0" style="25" hidden="1" customWidth="1"/>
    <col min="337" max="337" width="10.44140625" style="25" customWidth="1"/>
    <col min="338" max="338" width="9.44140625" style="25" customWidth="1"/>
    <col min="339" max="339" width="10.44140625" style="25" customWidth="1"/>
    <col min="340" max="340" width="9.44140625" style="25" customWidth="1"/>
    <col min="341" max="341" width="8.44140625" style="25"/>
    <col min="342" max="342" width="6.44140625" style="25" customWidth="1"/>
    <col min="343" max="344" width="10.44140625" style="25" customWidth="1"/>
    <col min="345" max="345" width="8.44140625" style="25"/>
    <col min="346" max="346" width="10.44140625" style="25" customWidth="1"/>
    <col min="347" max="348" width="8.44140625" style="25"/>
    <col min="349" max="350" width="7.44140625" style="25" customWidth="1"/>
    <col min="351" max="356" width="0" style="25" hidden="1" customWidth="1"/>
    <col min="357" max="357" width="9.44140625" style="25" customWidth="1"/>
    <col min="358" max="358" width="7.44140625" style="25" customWidth="1"/>
    <col min="359" max="360" width="8.44140625" style="25"/>
    <col min="361" max="361" width="10.44140625" style="25" customWidth="1"/>
    <col min="362" max="362" width="8.44140625" style="25"/>
    <col min="363" max="363" width="7.5546875" style="25" customWidth="1"/>
    <col min="364" max="366" width="10.44140625" style="25" customWidth="1"/>
    <col min="367" max="367" width="7.44140625" style="25" customWidth="1"/>
    <col min="368" max="368" width="10.44140625" style="25" customWidth="1"/>
    <col min="369" max="370" width="8.44140625" style="25"/>
    <col min="371" max="371" width="10.44140625" style="25" customWidth="1"/>
    <col min="372" max="372" width="9.44140625" style="25" customWidth="1"/>
    <col min="373" max="375" width="10.44140625" style="25" customWidth="1"/>
    <col min="376" max="376" width="9.44140625" style="25" customWidth="1"/>
    <col min="377" max="377" width="10.44140625" style="25" customWidth="1"/>
    <col min="378" max="379" width="8.44140625" style="25"/>
    <col min="380" max="380" width="7.44140625" style="25" customWidth="1"/>
    <col min="381" max="381" width="5.44140625" style="25" customWidth="1"/>
    <col min="382" max="383" width="7.44140625" style="25" customWidth="1"/>
    <col min="384" max="384" width="8.5546875" style="25" customWidth="1"/>
    <col min="385" max="386" width="10.44140625" style="25" customWidth="1"/>
    <col min="387" max="388" width="9.44140625" style="25" customWidth="1"/>
    <col min="389" max="389" width="7.44140625" style="25" customWidth="1"/>
    <col min="390" max="390" width="6.44140625" style="25" customWidth="1"/>
    <col min="391" max="391" width="8.5546875" style="25" customWidth="1"/>
    <col min="392" max="392" width="9.44140625" style="25" customWidth="1"/>
    <col min="393" max="393" width="10.44140625" style="25" customWidth="1"/>
    <col min="394" max="394" width="8.44140625" style="25"/>
    <col min="395" max="396" width="9.44140625" style="25" customWidth="1"/>
    <col min="397" max="398" width="8.44140625" style="25"/>
    <col min="399" max="399" width="10.44140625" style="25" customWidth="1"/>
    <col min="400" max="400" width="9.44140625" style="25" customWidth="1"/>
    <col min="401" max="405" width="8.44140625" style="25"/>
    <col min="406" max="406" width="10.44140625" style="25" customWidth="1"/>
    <col min="407" max="407" width="8.44140625" style="25"/>
    <col min="408" max="408" width="9.44140625" style="25" customWidth="1"/>
    <col min="409" max="410" width="8.44140625" style="25"/>
    <col min="411" max="411" width="7.44140625" style="25" customWidth="1"/>
    <col min="412" max="412" width="8.44140625" style="25"/>
    <col min="413" max="414" width="10.44140625" style="25" customWidth="1"/>
    <col min="415" max="415" width="8.44140625" style="25"/>
    <col min="416" max="416" width="8.5546875" style="25" customWidth="1"/>
    <col min="417" max="417" width="8.44140625" style="25"/>
    <col min="418" max="418" width="7.44140625" style="25" customWidth="1"/>
    <col min="419" max="419" width="9.44140625" style="25" customWidth="1"/>
    <col min="420" max="425" width="0" style="25" hidden="1" customWidth="1"/>
    <col min="426" max="426" width="10.44140625" style="25" customWidth="1"/>
    <col min="427" max="432" width="8.44140625" style="25"/>
    <col min="433" max="433" width="10.44140625" style="25" customWidth="1"/>
    <col min="434" max="434" width="8.44140625" style="25"/>
    <col min="435" max="435" width="8.5546875" style="25" customWidth="1"/>
    <col min="436" max="436" width="9.44140625" style="25" customWidth="1"/>
    <col min="437" max="438" width="8.44140625" style="25"/>
    <col min="439" max="439" width="9.44140625" style="25" customWidth="1"/>
    <col min="440" max="440" width="10.44140625" style="25" customWidth="1"/>
    <col min="441" max="445" width="8.44140625" style="25"/>
    <col min="446" max="446" width="8.5546875" style="25" customWidth="1"/>
    <col min="447" max="447" width="10.44140625" style="25" customWidth="1"/>
    <col min="448" max="448" width="9.44140625" style="25" customWidth="1"/>
    <col min="449" max="449" width="7.44140625" style="25" customWidth="1"/>
    <col min="450" max="451" width="8.44140625" style="25"/>
    <col min="452" max="452" width="8.109375" style="25" customWidth="1"/>
    <col min="453" max="453" width="7.44140625" style="25" customWidth="1"/>
    <col min="454" max="454" width="10.44140625" style="25" customWidth="1"/>
    <col min="455" max="455" width="8.44140625" style="25"/>
    <col min="456" max="456" width="9.44140625" style="25" customWidth="1"/>
    <col min="457" max="459" width="8.44140625" style="25"/>
    <col min="460" max="460" width="8.5546875" style="25" customWidth="1"/>
    <col min="461" max="467" width="0" style="25" hidden="1" customWidth="1"/>
    <col min="468" max="468" width="10.44140625" style="25" customWidth="1"/>
    <col min="469" max="470" width="8.44140625" style="25"/>
    <col min="471" max="471" width="8.5546875" style="25" customWidth="1"/>
    <col min="472" max="473" width="8.44140625" style="25"/>
    <col min="474" max="474" width="10.44140625" style="25" customWidth="1"/>
    <col min="475" max="475" width="9.44140625" style="25" customWidth="1"/>
    <col min="476" max="476" width="8.5546875" style="25" customWidth="1"/>
    <col min="477" max="481" width="8.44140625" style="25"/>
    <col min="482" max="482" width="9.44140625" style="25" customWidth="1"/>
    <col min="483" max="483" width="10.44140625" style="25" customWidth="1"/>
    <col min="484" max="484" width="7.44140625" style="25" customWidth="1"/>
    <col min="485" max="486" width="9.44140625" style="25" customWidth="1"/>
    <col min="487" max="487" width="8.44140625" style="25"/>
    <col min="488" max="488" width="10.44140625" style="25" customWidth="1"/>
    <col min="489" max="489" width="9.44140625" style="25" customWidth="1"/>
    <col min="490" max="490" width="8.44140625" style="25"/>
    <col min="491" max="491" width="7.44140625" style="25" customWidth="1"/>
    <col min="492" max="492" width="8.5546875" style="25" customWidth="1"/>
    <col min="493" max="493" width="9.44140625" style="25" customWidth="1"/>
    <col min="494" max="494" width="8.44140625" style="25"/>
    <col min="495" max="495" width="8.5546875" style="25" customWidth="1"/>
    <col min="496" max="497" width="8.44140625" style="25"/>
    <col min="498" max="498" width="10.44140625" style="25" customWidth="1"/>
    <col min="499" max="512" width="8.44140625" style="25"/>
    <col min="513" max="513" width="3.44140625" style="25" customWidth="1"/>
    <col min="514" max="514" width="20.44140625" style="25" customWidth="1"/>
    <col min="515" max="520" width="13.44140625" style="25" customWidth="1"/>
    <col min="521" max="521" width="11.44140625" style="25" customWidth="1"/>
    <col min="522" max="522" width="10.44140625" style="25" customWidth="1"/>
    <col min="523" max="523" width="15.44140625" style="25" customWidth="1"/>
    <col min="524" max="524" width="18.44140625" style="25" customWidth="1"/>
    <col min="525" max="526" width="17.44140625" style="25" customWidth="1"/>
    <col min="527" max="528" width="15.44140625" style="25" customWidth="1"/>
    <col min="529" max="529" width="13.44140625" style="25" customWidth="1"/>
    <col min="530" max="530" width="14.44140625" style="25" customWidth="1"/>
    <col min="531" max="531" width="8.44140625" style="25"/>
    <col min="532" max="532" width="8.5546875" style="25" customWidth="1"/>
    <col min="533" max="533" width="7.44140625" style="25" customWidth="1"/>
    <col min="534" max="535" width="8.44140625" style="25"/>
    <col min="536" max="536" width="7.44140625" style="25" customWidth="1"/>
    <col min="537" max="537" width="6.44140625" style="25" customWidth="1"/>
    <col min="538" max="538" width="7.44140625" style="25" customWidth="1"/>
    <col min="539" max="544" width="0" style="25" hidden="1" customWidth="1"/>
    <col min="545" max="546" width="8.44140625" style="25"/>
    <col min="547" max="547" width="7.44140625" style="25" customWidth="1"/>
    <col min="548" max="548" width="6.44140625" style="25" customWidth="1"/>
    <col min="549" max="549" width="8.44140625" style="25"/>
    <col min="550" max="550" width="6.44140625" style="25" customWidth="1"/>
    <col min="551" max="551" width="7.44140625" style="25" customWidth="1"/>
    <col min="552" max="553" width="8.44140625" style="25"/>
    <col min="554" max="554" width="9.44140625" style="25" customWidth="1"/>
    <col min="555" max="555" width="8.44140625" style="25"/>
    <col min="556" max="556" width="9.44140625" style="25" customWidth="1"/>
    <col min="557" max="558" width="8.44140625" style="25"/>
    <col min="559" max="560" width="9.44140625" style="25" customWidth="1"/>
    <col min="561" max="561" width="8.5546875" style="25" customWidth="1"/>
    <col min="562" max="562" width="8.44140625" style="25"/>
    <col min="563" max="563" width="9.44140625" style="25" customWidth="1"/>
    <col min="564" max="566" width="8.44140625" style="25"/>
    <col min="567" max="567" width="10.44140625" style="25" customWidth="1"/>
    <col min="568" max="568" width="8.44140625" style="25"/>
    <col min="569" max="569" width="7.44140625" style="25" customWidth="1"/>
    <col min="570" max="570" width="9.44140625" style="25" customWidth="1"/>
    <col min="571" max="571" width="10.44140625" style="25" customWidth="1"/>
    <col min="572" max="572" width="7.44140625" style="25" customWidth="1"/>
    <col min="573" max="573" width="10.44140625" style="25" customWidth="1"/>
    <col min="574" max="579" width="0" style="25" hidden="1" customWidth="1"/>
    <col min="580" max="580" width="10.44140625" style="25" customWidth="1"/>
    <col min="581" max="583" width="9.44140625" style="25" customWidth="1"/>
    <col min="584" max="584" width="8.44140625" style="25"/>
    <col min="585" max="586" width="7.44140625" style="25" customWidth="1"/>
    <col min="587" max="592" width="0" style="25" hidden="1" customWidth="1"/>
    <col min="593" max="593" width="10.44140625" style="25" customWidth="1"/>
    <col min="594" max="594" width="9.44140625" style="25" customWidth="1"/>
    <col min="595" max="595" width="10.44140625" style="25" customWidth="1"/>
    <col min="596" max="596" width="9.44140625" style="25" customWidth="1"/>
    <col min="597" max="597" width="8.44140625" style="25"/>
    <col min="598" max="598" width="6.44140625" style="25" customWidth="1"/>
    <col min="599" max="600" width="10.44140625" style="25" customWidth="1"/>
    <col min="601" max="601" width="8.44140625" style="25"/>
    <col min="602" max="602" width="10.44140625" style="25" customWidth="1"/>
    <col min="603" max="604" width="8.44140625" style="25"/>
    <col min="605" max="606" width="7.44140625" style="25" customWidth="1"/>
    <col min="607" max="612" width="0" style="25" hidden="1" customWidth="1"/>
    <col min="613" max="613" width="9.44140625" style="25" customWidth="1"/>
    <col min="614" max="614" width="7.44140625" style="25" customWidth="1"/>
    <col min="615" max="616" width="8.44140625" style="25"/>
    <col min="617" max="617" width="10.44140625" style="25" customWidth="1"/>
    <col min="618" max="618" width="8.44140625" style="25"/>
    <col min="619" max="619" width="7.5546875" style="25" customWidth="1"/>
    <col min="620" max="622" width="10.44140625" style="25" customWidth="1"/>
    <col min="623" max="623" width="7.44140625" style="25" customWidth="1"/>
    <col min="624" max="624" width="10.44140625" style="25" customWidth="1"/>
    <col min="625" max="626" width="8.44140625" style="25"/>
    <col min="627" max="627" width="10.44140625" style="25" customWidth="1"/>
    <col min="628" max="628" width="9.44140625" style="25" customWidth="1"/>
    <col min="629" max="631" width="10.44140625" style="25" customWidth="1"/>
    <col min="632" max="632" width="9.44140625" style="25" customWidth="1"/>
    <col min="633" max="633" width="10.44140625" style="25" customWidth="1"/>
    <col min="634" max="635" width="8.44140625" style="25"/>
    <col min="636" max="636" width="7.44140625" style="25" customWidth="1"/>
    <col min="637" max="637" width="5.44140625" style="25" customWidth="1"/>
    <col min="638" max="639" width="7.44140625" style="25" customWidth="1"/>
    <col min="640" max="640" width="8.5546875" style="25" customWidth="1"/>
    <col min="641" max="642" width="10.44140625" style="25" customWidth="1"/>
    <col min="643" max="644" width="9.44140625" style="25" customWidth="1"/>
    <col min="645" max="645" width="7.44140625" style="25" customWidth="1"/>
    <col min="646" max="646" width="6.44140625" style="25" customWidth="1"/>
    <col min="647" max="647" width="8.5546875" style="25" customWidth="1"/>
    <col min="648" max="648" width="9.44140625" style="25" customWidth="1"/>
    <col min="649" max="649" width="10.44140625" style="25" customWidth="1"/>
    <col min="650" max="650" width="8.44140625" style="25"/>
    <col min="651" max="652" width="9.44140625" style="25" customWidth="1"/>
    <col min="653" max="654" width="8.44140625" style="25"/>
    <col min="655" max="655" width="10.44140625" style="25" customWidth="1"/>
    <col min="656" max="656" width="9.44140625" style="25" customWidth="1"/>
    <col min="657" max="661" width="8.44140625" style="25"/>
    <col min="662" max="662" width="10.44140625" style="25" customWidth="1"/>
    <col min="663" max="663" width="8.44140625" style="25"/>
    <col min="664" max="664" width="9.44140625" style="25" customWidth="1"/>
    <col min="665" max="666" width="8.44140625" style="25"/>
    <col min="667" max="667" width="7.44140625" style="25" customWidth="1"/>
    <col min="668" max="668" width="8.44140625" style="25"/>
    <col min="669" max="670" width="10.44140625" style="25" customWidth="1"/>
    <col min="671" max="671" width="8.44140625" style="25"/>
    <col min="672" max="672" width="8.5546875" style="25" customWidth="1"/>
    <col min="673" max="673" width="8.44140625" style="25"/>
    <col min="674" max="674" width="7.44140625" style="25" customWidth="1"/>
    <col min="675" max="675" width="9.44140625" style="25" customWidth="1"/>
    <col min="676" max="681" width="0" style="25" hidden="1" customWidth="1"/>
    <col min="682" max="682" width="10.44140625" style="25" customWidth="1"/>
    <col min="683" max="688" width="8.44140625" style="25"/>
    <col min="689" max="689" width="10.44140625" style="25" customWidth="1"/>
    <col min="690" max="690" width="8.44140625" style="25"/>
    <col min="691" max="691" width="8.5546875" style="25" customWidth="1"/>
    <col min="692" max="692" width="9.44140625" style="25" customWidth="1"/>
    <col min="693" max="694" width="8.44140625" style="25"/>
    <col min="695" max="695" width="9.44140625" style="25" customWidth="1"/>
    <col min="696" max="696" width="10.44140625" style="25" customWidth="1"/>
    <col min="697" max="701" width="8.44140625" style="25"/>
    <col min="702" max="702" width="8.5546875" style="25" customWidth="1"/>
    <col min="703" max="703" width="10.44140625" style="25" customWidth="1"/>
    <col min="704" max="704" width="9.44140625" style="25" customWidth="1"/>
    <col min="705" max="705" width="7.44140625" style="25" customWidth="1"/>
    <col min="706" max="707" width="8.44140625" style="25"/>
    <col min="708" max="708" width="8.109375" style="25" customWidth="1"/>
    <col min="709" max="709" width="7.44140625" style="25" customWidth="1"/>
    <col min="710" max="710" width="10.44140625" style="25" customWidth="1"/>
    <col min="711" max="711" width="8.44140625" style="25"/>
    <col min="712" max="712" width="9.44140625" style="25" customWidth="1"/>
    <col min="713" max="715" width="8.44140625" style="25"/>
    <col min="716" max="716" width="8.5546875" style="25" customWidth="1"/>
    <col min="717" max="723" width="0" style="25" hidden="1" customWidth="1"/>
    <col min="724" max="724" width="10.44140625" style="25" customWidth="1"/>
    <col min="725" max="726" width="8.44140625" style="25"/>
    <col min="727" max="727" width="8.5546875" style="25" customWidth="1"/>
    <col min="728" max="729" width="8.44140625" style="25"/>
    <col min="730" max="730" width="10.44140625" style="25" customWidth="1"/>
    <col min="731" max="731" width="9.44140625" style="25" customWidth="1"/>
    <col min="732" max="732" width="8.5546875" style="25" customWidth="1"/>
    <col min="733" max="737" width="8.44140625" style="25"/>
    <col min="738" max="738" width="9.44140625" style="25" customWidth="1"/>
    <col min="739" max="739" width="10.44140625" style="25" customWidth="1"/>
    <col min="740" max="740" width="7.44140625" style="25" customWidth="1"/>
    <col min="741" max="742" width="9.44140625" style="25" customWidth="1"/>
    <col min="743" max="743" width="8.44140625" style="25"/>
    <col min="744" max="744" width="10.44140625" style="25" customWidth="1"/>
    <col min="745" max="745" width="9.44140625" style="25" customWidth="1"/>
    <col min="746" max="746" width="8.44140625" style="25"/>
    <col min="747" max="747" width="7.44140625" style="25" customWidth="1"/>
    <col min="748" max="748" width="8.5546875" style="25" customWidth="1"/>
    <col min="749" max="749" width="9.44140625" style="25" customWidth="1"/>
    <col min="750" max="750" width="8.44140625" style="25"/>
    <col min="751" max="751" width="8.5546875" style="25" customWidth="1"/>
    <col min="752" max="753" width="8.44140625" style="25"/>
    <col min="754" max="754" width="10.44140625" style="25" customWidth="1"/>
    <col min="755" max="768" width="8.44140625" style="25"/>
    <col min="769" max="769" width="3.44140625" style="25" customWidth="1"/>
    <col min="770" max="770" width="20.44140625" style="25" customWidth="1"/>
    <col min="771" max="776" width="13.44140625" style="25" customWidth="1"/>
    <col min="777" max="777" width="11.44140625" style="25" customWidth="1"/>
    <col min="778" max="778" width="10.44140625" style="25" customWidth="1"/>
    <col min="779" max="779" width="15.44140625" style="25" customWidth="1"/>
    <col min="780" max="780" width="18.44140625" style="25" customWidth="1"/>
    <col min="781" max="782" width="17.44140625" style="25" customWidth="1"/>
    <col min="783" max="784" width="15.44140625" style="25" customWidth="1"/>
    <col min="785" max="785" width="13.44140625" style="25" customWidth="1"/>
    <col min="786" max="786" width="14.44140625" style="25" customWidth="1"/>
    <col min="787" max="787" width="8.44140625" style="25"/>
    <col min="788" max="788" width="8.5546875" style="25" customWidth="1"/>
    <col min="789" max="789" width="7.44140625" style="25" customWidth="1"/>
    <col min="790" max="791" width="8.44140625" style="25"/>
    <col min="792" max="792" width="7.44140625" style="25" customWidth="1"/>
    <col min="793" max="793" width="6.44140625" style="25" customWidth="1"/>
    <col min="794" max="794" width="7.44140625" style="25" customWidth="1"/>
    <col min="795" max="800" width="0" style="25" hidden="1" customWidth="1"/>
    <col min="801" max="802" width="8.44140625" style="25"/>
    <col min="803" max="803" width="7.44140625" style="25" customWidth="1"/>
    <col min="804" max="804" width="6.44140625" style="25" customWidth="1"/>
    <col min="805" max="805" width="8.44140625" style="25"/>
    <col min="806" max="806" width="6.44140625" style="25" customWidth="1"/>
    <col min="807" max="807" width="7.44140625" style="25" customWidth="1"/>
    <col min="808" max="809" width="8.44140625" style="25"/>
    <col min="810" max="810" width="9.44140625" style="25" customWidth="1"/>
    <col min="811" max="811" width="8.44140625" style="25"/>
    <col min="812" max="812" width="9.44140625" style="25" customWidth="1"/>
    <col min="813" max="814" width="8.44140625" style="25"/>
    <col min="815" max="816" width="9.44140625" style="25" customWidth="1"/>
    <col min="817" max="817" width="8.5546875" style="25" customWidth="1"/>
    <col min="818" max="818" width="8.44140625" style="25"/>
    <col min="819" max="819" width="9.44140625" style="25" customWidth="1"/>
    <col min="820" max="822" width="8.44140625" style="25"/>
    <col min="823" max="823" width="10.44140625" style="25" customWidth="1"/>
    <col min="824" max="824" width="8.44140625" style="25"/>
    <col min="825" max="825" width="7.44140625" style="25" customWidth="1"/>
    <col min="826" max="826" width="9.44140625" style="25" customWidth="1"/>
    <col min="827" max="827" width="10.44140625" style="25" customWidth="1"/>
    <col min="828" max="828" width="7.44140625" style="25" customWidth="1"/>
    <col min="829" max="829" width="10.44140625" style="25" customWidth="1"/>
    <col min="830" max="835" width="0" style="25" hidden="1" customWidth="1"/>
    <col min="836" max="836" width="10.44140625" style="25" customWidth="1"/>
    <col min="837" max="839" width="9.44140625" style="25" customWidth="1"/>
    <col min="840" max="840" width="8.44140625" style="25"/>
    <col min="841" max="842" width="7.44140625" style="25" customWidth="1"/>
    <col min="843" max="848" width="0" style="25" hidden="1" customWidth="1"/>
    <col min="849" max="849" width="10.44140625" style="25" customWidth="1"/>
    <col min="850" max="850" width="9.44140625" style="25" customWidth="1"/>
    <col min="851" max="851" width="10.44140625" style="25" customWidth="1"/>
    <col min="852" max="852" width="9.44140625" style="25" customWidth="1"/>
    <col min="853" max="853" width="8.44140625" style="25"/>
    <col min="854" max="854" width="6.44140625" style="25" customWidth="1"/>
    <col min="855" max="856" width="10.44140625" style="25" customWidth="1"/>
    <col min="857" max="857" width="8.44140625" style="25"/>
    <col min="858" max="858" width="10.44140625" style="25" customWidth="1"/>
    <col min="859" max="860" width="8.44140625" style="25"/>
    <col min="861" max="862" width="7.44140625" style="25" customWidth="1"/>
    <col min="863" max="868" width="0" style="25" hidden="1" customWidth="1"/>
    <col min="869" max="869" width="9.44140625" style="25" customWidth="1"/>
    <col min="870" max="870" width="7.44140625" style="25" customWidth="1"/>
    <col min="871" max="872" width="8.44140625" style="25"/>
    <col min="873" max="873" width="10.44140625" style="25" customWidth="1"/>
    <col min="874" max="874" width="8.44140625" style="25"/>
    <col min="875" max="875" width="7.5546875" style="25" customWidth="1"/>
    <col min="876" max="878" width="10.44140625" style="25" customWidth="1"/>
    <col min="879" max="879" width="7.44140625" style="25" customWidth="1"/>
    <col min="880" max="880" width="10.44140625" style="25" customWidth="1"/>
    <col min="881" max="882" width="8.44140625" style="25"/>
    <col min="883" max="883" width="10.44140625" style="25" customWidth="1"/>
    <col min="884" max="884" width="9.44140625" style="25" customWidth="1"/>
    <col min="885" max="887" width="10.44140625" style="25" customWidth="1"/>
    <col min="888" max="888" width="9.44140625" style="25" customWidth="1"/>
    <col min="889" max="889" width="10.44140625" style="25" customWidth="1"/>
    <col min="890" max="891" width="8.44140625" style="25"/>
    <col min="892" max="892" width="7.44140625" style="25" customWidth="1"/>
    <col min="893" max="893" width="5.44140625" style="25" customWidth="1"/>
    <col min="894" max="895" width="7.44140625" style="25" customWidth="1"/>
    <col min="896" max="896" width="8.5546875" style="25" customWidth="1"/>
    <col min="897" max="898" width="10.44140625" style="25" customWidth="1"/>
    <col min="899" max="900" width="9.44140625" style="25" customWidth="1"/>
    <col min="901" max="901" width="7.44140625" style="25" customWidth="1"/>
    <col min="902" max="902" width="6.44140625" style="25" customWidth="1"/>
    <col min="903" max="903" width="8.5546875" style="25" customWidth="1"/>
    <col min="904" max="904" width="9.44140625" style="25" customWidth="1"/>
    <col min="905" max="905" width="10.44140625" style="25" customWidth="1"/>
    <col min="906" max="906" width="8.44140625" style="25"/>
    <col min="907" max="908" width="9.44140625" style="25" customWidth="1"/>
    <col min="909" max="910" width="8.44140625" style="25"/>
    <col min="911" max="911" width="10.44140625" style="25" customWidth="1"/>
    <col min="912" max="912" width="9.44140625" style="25" customWidth="1"/>
    <col min="913" max="917" width="8.44140625" style="25"/>
    <col min="918" max="918" width="10.44140625" style="25" customWidth="1"/>
    <col min="919" max="919" width="8.44140625" style="25"/>
    <col min="920" max="920" width="9.44140625" style="25" customWidth="1"/>
    <col min="921" max="922" width="8.44140625" style="25"/>
    <col min="923" max="923" width="7.44140625" style="25" customWidth="1"/>
    <col min="924" max="924" width="8.44140625" style="25"/>
    <col min="925" max="926" width="10.44140625" style="25" customWidth="1"/>
    <col min="927" max="927" width="8.44140625" style="25"/>
    <col min="928" max="928" width="8.5546875" style="25" customWidth="1"/>
    <col min="929" max="929" width="8.44140625" style="25"/>
    <col min="930" max="930" width="7.44140625" style="25" customWidth="1"/>
    <col min="931" max="931" width="9.44140625" style="25" customWidth="1"/>
    <col min="932" max="937" width="0" style="25" hidden="1" customWidth="1"/>
    <col min="938" max="938" width="10.44140625" style="25" customWidth="1"/>
    <col min="939" max="944" width="8.44140625" style="25"/>
    <col min="945" max="945" width="10.44140625" style="25" customWidth="1"/>
    <col min="946" max="946" width="8.44140625" style="25"/>
    <col min="947" max="947" width="8.5546875" style="25" customWidth="1"/>
    <col min="948" max="948" width="9.44140625" style="25" customWidth="1"/>
    <col min="949" max="950" width="8.44140625" style="25"/>
    <col min="951" max="951" width="9.44140625" style="25" customWidth="1"/>
    <col min="952" max="952" width="10.44140625" style="25" customWidth="1"/>
    <col min="953" max="957" width="8.44140625" style="25"/>
    <col min="958" max="958" width="8.5546875" style="25" customWidth="1"/>
    <col min="959" max="959" width="10.44140625" style="25" customWidth="1"/>
    <col min="960" max="960" width="9.44140625" style="25" customWidth="1"/>
    <col min="961" max="961" width="7.44140625" style="25" customWidth="1"/>
    <col min="962" max="963" width="8.44140625" style="25"/>
    <col min="964" max="964" width="8.109375" style="25" customWidth="1"/>
    <col min="965" max="965" width="7.44140625" style="25" customWidth="1"/>
    <col min="966" max="966" width="10.44140625" style="25" customWidth="1"/>
    <col min="967" max="967" width="8.44140625" style="25"/>
    <col min="968" max="968" width="9.44140625" style="25" customWidth="1"/>
    <col min="969" max="971" width="8.44140625" style="25"/>
    <col min="972" max="972" width="8.5546875" style="25" customWidth="1"/>
    <col min="973" max="979" width="0" style="25" hidden="1" customWidth="1"/>
    <col min="980" max="980" width="10.44140625" style="25" customWidth="1"/>
    <col min="981" max="982" width="8.44140625" style="25"/>
    <col min="983" max="983" width="8.5546875" style="25" customWidth="1"/>
    <col min="984" max="985" width="8.44140625" style="25"/>
    <col min="986" max="986" width="10.44140625" style="25" customWidth="1"/>
    <col min="987" max="987" width="9.44140625" style="25" customWidth="1"/>
    <col min="988" max="988" width="8.5546875" style="25" customWidth="1"/>
    <col min="989" max="993" width="8.44140625" style="25"/>
    <col min="994" max="994" width="9.44140625" style="25" customWidth="1"/>
    <col min="995" max="995" width="10.44140625" style="25" customWidth="1"/>
    <col min="996" max="996" width="7.44140625" style="25" customWidth="1"/>
    <col min="997" max="998" width="9.44140625" style="25" customWidth="1"/>
    <col min="999" max="999" width="8.44140625" style="25"/>
    <col min="1000" max="1000" width="10.44140625" style="25" customWidth="1"/>
    <col min="1001" max="1001" width="9.44140625" style="25" customWidth="1"/>
    <col min="1002" max="1002" width="8.44140625" style="25"/>
    <col min="1003" max="1003" width="7.44140625" style="25" customWidth="1"/>
    <col min="1004" max="1004" width="8.5546875" style="25" customWidth="1"/>
    <col min="1005" max="1005" width="9.44140625" style="25" customWidth="1"/>
    <col min="1006" max="1006" width="8.44140625" style="25"/>
    <col min="1007" max="1007" width="8.5546875" style="25" customWidth="1"/>
    <col min="1008" max="1009" width="8.44140625" style="25"/>
    <col min="1010" max="1010" width="10.44140625" style="25" customWidth="1"/>
    <col min="1011" max="1024" width="8.44140625" style="25"/>
    <col min="1025" max="1025" width="3.44140625" style="25" customWidth="1"/>
    <col min="1026" max="1026" width="20.44140625" style="25" customWidth="1"/>
    <col min="1027" max="1032" width="13.44140625" style="25" customWidth="1"/>
    <col min="1033" max="1033" width="11.44140625" style="25" customWidth="1"/>
    <col min="1034" max="1034" width="10.44140625" style="25" customWidth="1"/>
    <col min="1035" max="1035" width="15.44140625" style="25" customWidth="1"/>
    <col min="1036" max="1036" width="18.44140625" style="25" customWidth="1"/>
    <col min="1037" max="1038" width="17.44140625" style="25" customWidth="1"/>
    <col min="1039" max="1040" width="15.44140625" style="25" customWidth="1"/>
    <col min="1041" max="1041" width="13.44140625" style="25" customWidth="1"/>
    <col min="1042" max="1042" width="14.44140625" style="25" customWidth="1"/>
    <col min="1043" max="1043" width="8.44140625" style="25"/>
    <col min="1044" max="1044" width="8.5546875" style="25" customWidth="1"/>
    <col min="1045" max="1045" width="7.44140625" style="25" customWidth="1"/>
    <col min="1046" max="1047" width="8.44140625" style="25"/>
    <col min="1048" max="1048" width="7.44140625" style="25" customWidth="1"/>
    <col min="1049" max="1049" width="6.44140625" style="25" customWidth="1"/>
    <col min="1050" max="1050" width="7.44140625" style="25" customWidth="1"/>
    <col min="1051" max="1056" width="0" style="25" hidden="1" customWidth="1"/>
    <col min="1057" max="1058" width="8.44140625" style="25"/>
    <col min="1059" max="1059" width="7.44140625" style="25" customWidth="1"/>
    <col min="1060" max="1060" width="6.44140625" style="25" customWidth="1"/>
    <col min="1061" max="1061" width="8.44140625" style="25"/>
    <col min="1062" max="1062" width="6.44140625" style="25" customWidth="1"/>
    <col min="1063" max="1063" width="7.44140625" style="25" customWidth="1"/>
    <col min="1064" max="1065" width="8.44140625" style="25"/>
    <col min="1066" max="1066" width="9.44140625" style="25" customWidth="1"/>
    <col min="1067" max="1067" width="8.44140625" style="25"/>
    <col min="1068" max="1068" width="9.44140625" style="25" customWidth="1"/>
    <col min="1069" max="1070" width="8.44140625" style="25"/>
    <col min="1071" max="1072" width="9.44140625" style="25" customWidth="1"/>
    <col min="1073" max="1073" width="8.5546875" style="25" customWidth="1"/>
    <col min="1074" max="1074" width="8.44140625" style="25"/>
    <col min="1075" max="1075" width="9.44140625" style="25" customWidth="1"/>
    <col min="1076" max="1078" width="8.44140625" style="25"/>
    <col min="1079" max="1079" width="10.44140625" style="25" customWidth="1"/>
    <col min="1080" max="1080" width="8.44140625" style="25"/>
    <col min="1081" max="1081" width="7.44140625" style="25" customWidth="1"/>
    <col min="1082" max="1082" width="9.44140625" style="25" customWidth="1"/>
    <col min="1083" max="1083" width="10.44140625" style="25" customWidth="1"/>
    <col min="1084" max="1084" width="7.44140625" style="25" customWidth="1"/>
    <col min="1085" max="1085" width="10.44140625" style="25" customWidth="1"/>
    <col min="1086" max="1091" width="0" style="25" hidden="1" customWidth="1"/>
    <col min="1092" max="1092" width="10.44140625" style="25" customWidth="1"/>
    <col min="1093" max="1095" width="9.44140625" style="25" customWidth="1"/>
    <col min="1096" max="1096" width="8.44140625" style="25"/>
    <col min="1097" max="1098" width="7.44140625" style="25" customWidth="1"/>
    <col min="1099" max="1104" width="0" style="25" hidden="1" customWidth="1"/>
    <col min="1105" max="1105" width="10.44140625" style="25" customWidth="1"/>
    <col min="1106" max="1106" width="9.44140625" style="25" customWidth="1"/>
    <col min="1107" max="1107" width="10.44140625" style="25" customWidth="1"/>
    <col min="1108" max="1108" width="9.44140625" style="25" customWidth="1"/>
    <col min="1109" max="1109" width="8.44140625" style="25"/>
    <col min="1110" max="1110" width="6.44140625" style="25" customWidth="1"/>
    <col min="1111" max="1112" width="10.44140625" style="25" customWidth="1"/>
    <col min="1113" max="1113" width="8.44140625" style="25"/>
    <col min="1114" max="1114" width="10.44140625" style="25" customWidth="1"/>
    <col min="1115" max="1116" width="8.44140625" style="25"/>
    <col min="1117" max="1118" width="7.44140625" style="25" customWidth="1"/>
    <col min="1119" max="1124" width="0" style="25" hidden="1" customWidth="1"/>
    <col min="1125" max="1125" width="9.44140625" style="25" customWidth="1"/>
    <col min="1126" max="1126" width="7.44140625" style="25" customWidth="1"/>
    <col min="1127" max="1128" width="8.44140625" style="25"/>
    <col min="1129" max="1129" width="10.44140625" style="25" customWidth="1"/>
    <col min="1130" max="1130" width="8.44140625" style="25"/>
    <col min="1131" max="1131" width="7.5546875" style="25" customWidth="1"/>
    <col min="1132" max="1134" width="10.44140625" style="25" customWidth="1"/>
    <col min="1135" max="1135" width="7.44140625" style="25" customWidth="1"/>
    <col min="1136" max="1136" width="10.44140625" style="25" customWidth="1"/>
    <col min="1137" max="1138" width="8.44140625" style="25"/>
    <col min="1139" max="1139" width="10.44140625" style="25" customWidth="1"/>
    <col min="1140" max="1140" width="9.44140625" style="25" customWidth="1"/>
    <col min="1141" max="1143" width="10.44140625" style="25" customWidth="1"/>
    <col min="1144" max="1144" width="9.44140625" style="25" customWidth="1"/>
    <col min="1145" max="1145" width="10.44140625" style="25" customWidth="1"/>
    <col min="1146" max="1147" width="8.44140625" style="25"/>
    <col min="1148" max="1148" width="7.44140625" style="25" customWidth="1"/>
    <col min="1149" max="1149" width="5.44140625" style="25" customWidth="1"/>
    <col min="1150" max="1151" width="7.44140625" style="25" customWidth="1"/>
    <col min="1152" max="1152" width="8.5546875" style="25" customWidth="1"/>
    <col min="1153" max="1154" width="10.44140625" style="25" customWidth="1"/>
    <col min="1155" max="1156" width="9.44140625" style="25" customWidth="1"/>
    <col min="1157" max="1157" width="7.44140625" style="25" customWidth="1"/>
    <col min="1158" max="1158" width="6.44140625" style="25" customWidth="1"/>
    <col min="1159" max="1159" width="8.5546875" style="25" customWidth="1"/>
    <col min="1160" max="1160" width="9.44140625" style="25" customWidth="1"/>
    <col min="1161" max="1161" width="10.44140625" style="25" customWidth="1"/>
    <col min="1162" max="1162" width="8.44140625" style="25"/>
    <col min="1163" max="1164" width="9.44140625" style="25" customWidth="1"/>
    <col min="1165" max="1166" width="8.44140625" style="25"/>
    <col min="1167" max="1167" width="10.44140625" style="25" customWidth="1"/>
    <col min="1168" max="1168" width="9.44140625" style="25" customWidth="1"/>
    <col min="1169" max="1173" width="8.44140625" style="25"/>
    <col min="1174" max="1174" width="10.44140625" style="25" customWidth="1"/>
    <col min="1175" max="1175" width="8.44140625" style="25"/>
    <col min="1176" max="1176" width="9.44140625" style="25" customWidth="1"/>
    <col min="1177" max="1178" width="8.44140625" style="25"/>
    <col min="1179" max="1179" width="7.44140625" style="25" customWidth="1"/>
    <col min="1180" max="1180" width="8.44140625" style="25"/>
    <col min="1181" max="1182" width="10.44140625" style="25" customWidth="1"/>
    <col min="1183" max="1183" width="8.44140625" style="25"/>
    <col min="1184" max="1184" width="8.5546875" style="25" customWidth="1"/>
    <col min="1185" max="1185" width="8.44140625" style="25"/>
    <col min="1186" max="1186" width="7.44140625" style="25" customWidth="1"/>
    <col min="1187" max="1187" width="9.44140625" style="25" customWidth="1"/>
    <col min="1188" max="1193" width="0" style="25" hidden="1" customWidth="1"/>
    <col min="1194" max="1194" width="10.44140625" style="25" customWidth="1"/>
    <col min="1195" max="1200" width="8.44140625" style="25"/>
    <col min="1201" max="1201" width="10.44140625" style="25" customWidth="1"/>
    <col min="1202" max="1202" width="8.44140625" style="25"/>
    <col min="1203" max="1203" width="8.5546875" style="25" customWidth="1"/>
    <col min="1204" max="1204" width="9.44140625" style="25" customWidth="1"/>
    <col min="1205" max="1206" width="8.44140625" style="25"/>
    <col min="1207" max="1207" width="9.44140625" style="25" customWidth="1"/>
    <col min="1208" max="1208" width="10.44140625" style="25" customWidth="1"/>
    <col min="1209" max="1213" width="8.44140625" style="25"/>
    <col min="1214" max="1214" width="8.5546875" style="25" customWidth="1"/>
    <col min="1215" max="1215" width="10.44140625" style="25" customWidth="1"/>
    <col min="1216" max="1216" width="9.44140625" style="25" customWidth="1"/>
    <col min="1217" max="1217" width="7.44140625" style="25" customWidth="1"/>
    <col min="1218" max="1219" width="8.44140625" style="25"/>
    <col min="1220" max="1220" width="8.109375" style="25" customWidth="1"/>
    <col min="1221" max="1221" width="7.44140625" style="25" customWidth="1"/>
    <col min="1222" max="1222" width="10.44140625" style="25" customWidth="1"/>
    <col min="1223" max="1223" width="8.44140625" style="25"/>
    <col min="1224" max="1224" width="9.44140625" style="25" customWidth="1"/>
    <col min="1225" max="1227" width="8.44140625" style="25"/>
    <col min="1228" max="1228" width="8.5546875" style="25" customWidth="1"/>
    <col min="1229" max="1235" width="0" style="25" hidden="1" customWidth="1"/>
    <col min="1236" max="1236" width="10.44140625" style="25" customWidth="1"/>
    <col min="1237" max="1238" width="8.44140625" style="25"/>
    <col min="1239" max="1239" width="8.5546875" style="25" customWidth="1"/>
    <col min="1240" max="1241" width="8.44140625" style="25"/>
    <col min="1242" max="1242" width="10.44140625" style="25" customWidth="1"/>
    <col min="1243" max="1243" width="9.44140625" style="25" customWidth="1"/>
    <col min="1244" max="1244" width="8.5546875" style="25" customWidth="1"/>
    <col min="1245" max="1249" width="8.44140625" style="25"/>
    <col min="1250" max="1250" width="9.44140625" style="25" customWidth="1"/>
    <col min="1251" max="1251" width="10.44140625" style="25" customWidth="1"/>
    <col min="1252" max="1252" width="7.44140625" style="25" customWidth="1"/>
    <col min="1253" max="1254" width="9.44140625" style="25" customWidth="1"/>
    <col min="1255" max="1255" width="8.44140625" style="25"/>
    <col min="1256" max="1256" width="10.44140625" style="25" customWidth="1"/>
    <col min="1257" max="1257" width="9.44140625" style="25" customWidth="1"/>
    <col min="1258" max="1258" width="8.44140625" style="25"/>
    <col min="1259" max="1259" width="7.44140625" style="25" customWidth="1"/>
    <col min="1260" max="1260" width="8.5546875" style="25" customWidth="1"/>
    <col min="1261" max="1261" width="9.44140625" style="25" customWidth="1"/>
    <col min="1262" max="1262" width="8.44140625" style="25"/>
    <col min="1263" max="1263" width="8.5546875" style="25" customWidth="1"/>
    <col min="1264" max="1265" width="8.44140625" style="25"/>
    <col min="1266" max="1266" width="10.44140625" style="25" customWidth="1"/>
    <col min="1267" max="1280" width="8.44140625" style="25"/>
    <col min="1281" max="1281" width="3.44140625" style="25" customWidth="1"/>
    <col min="1282" max="1282" width="20.44140625" style="25" customWidth="1"/>
    <col min="1283" max="1288" width="13.44140625" style="25" customWidth="1"/>
    <col min="1289" max="1289" width="11.44140625" style="25" customWidth="1"/>
    <col min="1290" max="1290" width="10.44140625" style="25" customWidth="1"/>
    <col min="1291" max="1291" width="15.44140625" style="25" customWidth="1"/>
    <col min="1292" max="1292" width="18.44140625" style="25" customWidth="1"/>
    <col min="1293" max="1294" width="17.44140625" style="25" customWidth="1"/>
    <col min="1295" max="1296" width="15.44140625" style="25" customWidth="1"/>
    <col min="1297" max="1297" width="13.44140625" style="25" customWidth="1"/>
    <col min="1298" max="1298" width="14.44140625" style="25" customWidth="1"/>
    <col min="1299" max="1299" width="8.44140625" style="25"/>
    <col min="1300" max="1300" width="8.5546875" style="25" customWidth="1"/>
    <col min="1301" max="1301" width="7.44140625" style="25" customWidth="1"/>
    <col min="1302" max="1303" width="8.44140625" style="25"/>
    <col min="1304" max="1304" width="7.44140625" style="25" customWidth="1"/>
    <col min="1305" max="1305" width="6.44140625" style="25" customWidth="1"/>
    <col min="1306" max="1306" width="7.44140625" style="25" customWidth="1"/>
    <col min="1307" max="1312" width="0" style="25" hidden="1" customWidth="1"/>
    <col min="1313" max="1314" width="8.44140625" style="25"/>
    <col min="1315" max="1315" width="7.44140625" style="25" customWidth="1"/>
    <col min="1316" max="1316" width="6.44140625" style="25" customWidth="1"/>
    <col min="1317" max="1317" width="8.44140625" style="25"/>
    <col min="1318" max="1318" width="6.44140625" style="25" customWidth="1"/>
    <col min="1319" max="1319" width="7.44140625" style="25" customWidth="1"/>
    <col min="1320" max="1321" width="8.44140625" style="25"/>
    <col min="1322" max="1322" width="9.44140625" style="25" customWidth="1"/>
    <col min="1323" max="1323" width="8.44140625" style="25"/>
    <col min="1324" max="1324" width="9.44140625" style="25" customWidth="1"/>
    <col min="1325" max="1326" width="8.44140625" style="25"/>
    <col min="1327" max="1328" width="9.44140625" style="25" customWidth="1"/>
    <col min="1329" max="1329" width="8.5546875" style="25" customWidth="1"/>
    <col min="1330" max="1330" width="8.44140625" style="25"/>
    <col min="1331" max="1331" width="9.44140625" style="25" customWidth="1"/>
    <col min="1332" max="1334" width="8.44140625" style="25"/>
    <col min="1335" max="1335" width="10.44140625" style="25" customWidth="1"/>
    <col min="1336" max="1336" width="8.44140625" style="25"/>
    <col min="1337" max="1337" width="7.44140625" style="25" customWidth="1"/>
    <col min="1338" max="1338" width="9.44140625" style="25" customWidth="1"/>
    <col min="1339" max="1339" width="10.44140625" style="25" customWidth="1"/>
    <col min="1340" max="1340" width="7.44140625" style="25" customWidth="1"/>
    <col min="1341" max="1341" width="10.44140625" style="25" customWidth="1"/>
    <col min="1342" max="1347" width="0" style="25" hidden="1" customWidth="1"/>
    <col min="1348" max="1348" width="10.44140625" style="25" customWidth="1"/>
    <col min="1349" max="1351" width="9.44140625" style="25" customWidth="1"/>
    <col min="1352" max="1352" width="8.44140625" style="25"/>
    <col min="1353" max="1354" width="7.44140625" style="25" customWidth="1"/>
    <col min="1355" max="1360" width="0" style="25" hidden="1" customWidth="1"/>
    <col min="1361" max="1361" width="10.44140625" style="25" customWidth="1"/>
    <col min="1362" max="1362" width="9.44140625" style="25" customWidth="1"/>
    <col min="1363" max="1363" width="10.44140625" style="25" customWidth="1"/>
    <col min="1364" max="1364" width="9.44140625" style="25" customWidth="1"/>
    <col min="1365" max="1365" width="8.44140625" style="25"/>
    <col min="1366" max="1366" width="6.44140625" style="25" customWidth="1"/>
    <col min="1367" max="1368" width="10.44140625" style="25" customWidth="1"/>
    <col min="1369" max="1369" width="8.44140625" style="25"/>
    <col min="1370" max="1370" width="10.44140625" style="25" customWidth="1"/>
    <col min="1371" max="1372" width="8.44140625" style="25"/>
    <col min="1373" max="1374" width="7.44140625" style="25" customWidth="1"/>
    <col min="1375" max="1380" width="0" style="25" hidden="1" customWidth="1"/>
    <col min="1381" max="1381" width="9.44140625" style="25" customWidth="1"/>
    <col min="1382" max="1382" width="7.44140625" style="25" customWidth="1"/>
    <col min="1383" max="1384" width="8.44140625" style="25"/>
    <col min="1385" max="1385" width="10.44140625" style="25" customWidth="1"/>
    <col min="1386" max="1386" width="8.44140625" style="25"/>
    <col min="1387" max="1387" width="7.5546875" style="25" customWidth="1"/>
    <col min="1388" max="1390" width="10.44140625" style="25" customWidth="1"/>
    <col min="1391" max="1391" width="7.44140625" style="25" customWidth="1"/>
    <col min="1392" max="1392" width="10.44140625" style="25" customWidth="1"/>
    <col min="1393" max="1394" width="8.44140625" style="25"/>
    <col min="1395" max="1395" width="10.44140625" style="25" customWidth="1"/>
    <col min="1396" max="1396" width="9.44140625" style="25" customWidth="1"/>
    <col min="1397" max="1399" width="10.44140625" style="25" customWidth="1"/>
    <col min="1400" max="1400" width="9.44140625" style="25" customWidth="1"/>
    <col min="1401" max="1401" width="10.44140625" style="25" customWidth="1"/>
    <col min="1402" max="1403" width="8.44140625" style="25"/>
    <col min="1404" max="1404" width="7.44140625" style="25" customWidth="1"/>
    <col min="1405" max="1405" width="5.44140625" style="25" customWidth="1"/>
    <col min="1406" max="1407" width="7.44140625" style="25" customWidth="1"/>
    <col min="1408" max="1408" width="8.5546875" style="25" customWidth="1"/>
    <col min="1409" max="1410" width="10.44140625" style="25" customWidth="1"/>
    <col min="1411" max="1412" width="9.44140625" style="25" customWidth="1"/>
    <col min="1413" max="1413" width="7.44140625" style="25" customWidth="1"/>
    <col min="1414" max="1414" width="6.44140625" style="25" customWidth="1"/>
    <col min="1415" max="1415" width="8.5546875" style="25" customWidth="1"/>
    <col min="1416" max="1416" width="9.44140625" style="25" customWidth="1"/>
    <col min="1417" max="1417" width="10.44140625" style="25" customWidth="1"/>
    <col min="1418" max="1418" width="8.44140625" style="25"/>
    <col min="1419" max="1420" width="9.44140625" style="25" customWidth="1"/>
    <col min="1421" max="1422" width="8.44140625" style="25"/>
    <col min="1423" max="1423" width="10.44140625" style="25" customWidth="1"/>
    <col min="1424" max="1424" width="9.44140625" style="25" customWidth="1"/>
    <col min="1425" max="1429" width="8.44140625" style="25"/>
    <col min="1430" max="1430" width="10.44140625" style="25" customWidth="1"/>
    <col min="1431" max="1431" width="8.44140625" style="25"/>
    <col min="1432" max="1432" width="9.44140625" style="25" customWidth="1"/>
    <col min="1433" max="1434" width="8.44140625" style="25"/>
    <col min="1435" max="1435" width="7.44140625" style="25" customWidth="1"/>
    <col min="1436" max="1436" width="8.44140625" style="25"/>
    <col min="1437" max="1438" width="10.44140625" style="25" customWidth="1"/>
    <col min="1439" max="1439" width="8.44140625" style="25"/>
    <col min="1440" max="1440" width="8.5546875" style="25" customWidth="1"/>
    <col min="1441" max="1441" width="8.44140625" style="25"/>
    <col min="1442" max="1442" width="7.44140625" style="25" customWidth="1"/>
    <col min="1443" max="1443" width="9.44140625" style="25" customWidth="1"/>
    <col min="1444" max="1449" width="0" style="25" hidden="1" customWidth="1"/>
    <col min="1450" max="1450" width="10.44140625" style="25" customWidth="1"/>
    <col min="1451" max="1456" width="8.44140625" style="25"/>
    <col min="1457" max="1457" width="10.44140625" style="25" customWidth="1"/>
    <col min="1458" max="1458" width="8.44140625" style="25"/>
    <col min="1459" max="1459" width="8.5546875" style="25" customWidth="1"/>
    <col min="1460" max="1460" width="9.44140625" style="25" customWidth="1"/>
    <col min="1461" max="1462" width="8.44140625" style="25"/>
    <col min="1463" max="1463" width="9.44140625" style="25" customWidth="1"/>
    <col min="1464" max="1464" width="10.44140625" style="25" customWidth="1"/>
    <col min="1465" max="1469" width="8.44140625" style="25"/>
    <col min="1470" max="1470" width="8.5546875" style="25" customWidth="1"/>
    <col min="1471" max="1471" width="10.44140625" style="25" customWidth="1"/>
    <col min="1472" max="1472" width="9.44140625" style="25" customWidth="1"/>
    <col min="1473" max="1473" width="7.44140625" style="25" customWidth="1"/>
    <col min="1474" max="1475" width="8.44140625" style="25"/>
    <col min="1476" max="1476" width="8.109375" style="25" customWidth="1"/>
    <col min="1477" max="1477" width="7.44140625" style="25" customWidth="1"/>
    <col min="1478" max="1478" width="10.44140625" style="25" customWidth="1"/>
    <col min="1479" max="1479" width="8.44140625" style="25"/>
    <col min="1480" max="1480" width="9.44140625" style="25" customWidth="1"/>
    <col min="1481" max="1483" width="8.44140625" style="25"/>
    <col min="1484" max="1484" width="8.5546875" style="25" customWidth="1"/>
    <col min="1485" max="1491" width="0" style="25" hidden="1" customWidth="1"/>
    <col min="1492" max="1492" width="10.44140625" style="25" customWidth="1"/>
    <col min="1493" max="1494" width="8.44140625" style="25"/>
    <col min="1495" max="1495" width="8.5546875" style="25" customWidth="1"/>
    <col min="1496" max="1497" width="8.44140625" style="25"/>
    <col min="1498" max="1498" width="10.44140625" style="25" customWidth="1"/>
    <col min="1499" max="1499" width="9.44140625" style="25" customWidth="1"/>
    <col min="1500" max="1500" width="8.5546875" style="25" customWidth="1"/>
    <col min="1501" max="1505" width="8.44140625" style="25"/>
    <col min="1506" max="1506" width="9.44140625" style="25" customWidth="1"/>
    <col min="1507" max="1507" width="10.44140625" style="25" customWidth="1"/>
    <col min="1508" max="1508" width="7.44140625" style="25" customWidth="1"/>
    <col min="1509" max="1510" width="9.44140625" style="25" customWidth="1"/>
    <col min="1511" max="1511" width="8.44140625" style="25"/>
    <col min="1512" max="1512" width="10.44140625" style="25" customWidth="1"/>
    <col min="1513" max="1513" width="9.44140625" style="25" customWidth="1"/>
    <col min="1514" max="1514" width="8.44140625" style="25"/>
    <col min="1515" max="1515" width="7.44140625" style="25" customWidth="1"/>
    <col min="1516" max="1516" width="8.5546875" style="25" customWidth="1"/>
    <col min="1517" max="1517" width="9.44140625" style="25" customWidth="1"/>
    <col min="1518" max="1518" width="8.44140625" style="25"/>
    <col min="1519" max="1519" width="8.5546875" style="25" customWidth="1"/>
    <col min="1520" max="1521" width="8.44140625" style="25"/>
    <col min="1522" max="1522" width="10.44140625" style="25" customWidth="1"/>
    <col min="1523" max="1536" width="8.44140625" style="25"/>
    <col min="1537" max="1537" width="3.44140625" style="25" customWidth="1"/>
    <col min="1538" max="1538" width="20.44140625" style="25" customWidth="1"/>
    <col min="1539" max="1544" width="13.44140625" style="25" customWidth="1"/>
    <col min="1545" max="1545" width="11.44140625" style="25" customWidth="1"/>
    <col min="1546" max="1546" width="10.44140625" style="25" customWidth="1"/>
    <col min="1547" max="1547" width="15.44140625" style="25" customWidth="1"/>
    <col min="1548" max="1548" width="18.44140625" style="25" customWidth="1"/>
    <col min="1549" max="1550" width="17.44140625" style="25" customWidth="1"/>
    <col min="1551" max="1552" width="15.44140625" style="25" customWidth="1"/>
    <col min="1553" max="1553" width="13.44140625" style="25" customWidth="1"/>
    <col min="1554" max="1554" width="14.44140625" style="25" customWidth="1"/>
    <col min="1555" max="1555" width="8.44140625" style="25"/>
    <col min="1556" max="1556" width="8.5546875" style="25" customWidth="1"/>
    <col min="1557" max="1557" width="7.44140625" style="25" customWidth="1"/>
    <col min="1558" max="1559" width="8.44140625" style="25"/>
    <col min="1560" max="1560" width="7.44140625" style="25" customWidth="1"/>
    <col min="1561" max="1561" width="6.44140625" style="25" customWidth="1"/>
    <col min="1562" max="1562" width="7.44140625" style="25" customWidth="1"/>
    <col min="1563" max="1568" width="0" style="25" hidden="1" customWidth="1"/>
    <col min="1569" max="1570" width="8.44140625" style="25"/>
    <col min="1571" max="1571" width="7.44140625" style="25" customWidth="1"/>
    <col min="1572" max="1572" width="6.44140625" style="25" customWidth="1"/>
    <col min="1573" max="1573" width="8.44140625" style="25"/>
    <col min="1574" max="1574" width="6.44140625" style="25" customWidth="1"/>
    <col min="1575" max="1575" width="7.44140625" style="25" customWidth="1"/>
    <col min="1576" max="1577" width="8.44140625" style="25"/>
    <col min="1578" max="1578" width="9.44140625" style="25" customWidth="1"/>
    <col min="1579" max="1579" width="8.44140625" style="25"/>
    <col min="1580" max="1580" width="9.44140625" style="25" customWidth="1"/>
    <col min="1581" max="1582" width="8.44140625" style="25"/>
    <col min="1583" max="1584" width="9.44140625" style="25" customWidth="1"/>
    <col min="1585" max="1585" width="8.5546875" style="25" customWidth="1"/>
    <col min="1586" max="1586" width="8.44140625" style="25"/>
    <col min="1587" max="1587" width="9.44140625" style="25" customWidth="1"/>
    <col min="1588" max="1590" width="8.44140625" style="25"/>
    <col min="1591" max="1591" width="10.44140625" style="25" customWidth="1"/>
    <col min="1592" max="1592" width="8.44140625" style="25"/>
    <col min="1593" max="1593" width="7.44140625" style="25" customWidth="1"/>
    <col min="1594" max="1594" width="9.44140625" style="25" customWidth="1"/>
    <col min="1595" max="1595" width="10.44140625" style="25" customWidth="1"/>
    <col min="1596" max="1596" width="7.44140625" style="25" customWidth="1"/>
    <col min="1597" max="1597" width="10.44140625" style="25" customWidth="1"/>
    <col min="1598" max="1603" width="0" style="25" hidden="1" customWidth="1"/>
    <col min="1604" max="1604" width="10.44140625" style="25" customWidth="1"/>
    <col min="1605" max="1607" width="9.44140625" style="25" customWidth="1"/>
    <col min="1608" max="1608" width="8.44140625" style="25"/>
    <col min="1609" max="1610" width="7.44140625" style="25" customWidth="1"/>
    <col min="1611" max="1616" width="0" style="25" hidden="1" customWidth="1"/>
    <col min="1617" max="1617" width="10.44140625" style="25" customWidth="1"/>
    <col min="1618" max="1618" width="9.44140625" style="25" customWidth="1"/>
    <col min="1619" max="1619" width="10.44140625" style="25" customWidth="1"/>
    <col min="1620" max="1620" width="9.44140625" style="25" customWidth="1"/>
    <col min="1621" max="1621" width="8.44140625" style="25"/>
    <col min="1622" max="1622" width="6.44140625" style="25" customWidth="1"/>
    <col min="1623" max="1624" width="10.44140625" style="25" customWidth="1"/>
    <col min="1625" max="1625" width="8.44140625" style="25"/>
    <col min="1626" max="1626" width="10.44140625" style="25" customWidth="1"/>
    <col min="1627" max="1628" width="8.44140625" style="25"/>
    <col min="1629" max="1630" width="7.44140625" style="25" customWidth="1"/>
    <col min="1631" max="1636" width="0" style="25" hidden="1" customWidth="1"/>
    <col min="1637" max="1637" width="9.44140625" style="25" customWidth="1"/>
    <col min="1638" max="1638" width="7.44140625" style="25" customWidth="1"/>
    <col min="1639" max="1640" width="8.44140625" style="25"/>
    <col min="1641" max="1641" width="10.44140625" style="25" customWidth="1"/>
    <col min="1642" max="1642" width="8.44140625" style="25"/>
    <col min="1643" max="1643" width="7.5546875" style="25" customWidth="1"/>
    <col min="1644" max="1646" width="10.44140625" style="25" customWidth="1"/>
    <col min="1647" max="1647" width="7.44140625" style="25" customWidth="1"/>
    <col min="1648" max="1648" width="10.44140625" style="25" customWidth="1"/>
    <col min="1649" max="1650" width="8.44140625" style="25"/>
    <col min="1651" max="1651" width="10.44140625" style="25" customWidth="1"/>
    <col min="1652" max="1652" width="9.44140625" style="25" customWidth="1"/>
    <col min="1653" max="1655" width="10.44140625" style="25" customWidth="1"/>
    <col min="1656" max="1656" width="9.44140625" style="25" customWidth="1"/>
    <col min="1657" max="1657" width="10.44140625" style="25" customWidth="1"/>
    <col min="1658" max="1659" width="8.44140625" style="25"/>
    <col min="1660" max="1660" width="7.44140625" style="25" customWidth="1"/>
    <col min="1661" max="1661" width="5.44140625" style="25" customWidth="1"/>
    <col min="1662" max="1663" width="7.44140625" style="25" customWidth="1"/>
    <col min="1664" max="1664" width="8.5546875" style="25" customWidth="1"/>
    <col min="1665" max="1666" width="10.44140625" style="25" customWidth="1"/>
    <col min="1667" max="1668" width="9.44140625" style="25" customWidth="1"/>
    <col min="1669" max="1669" width="7.44140625" style="25" customWidth="1"/>
    <col min="1670" max="1670" width="6.44140625" style="25" customWidth="1"/>
    <col min="1671" max="1671" width="8.5546875" style="25" customWidth="1"/>
    <col min="1672" max="1672" width="9.44140625" style="25" customWidth="1"/>
    <col min="1673" max="1673" width="10.44140625" style="25" customWidth="1"/>
    <col min="1674" max="1674" width="8.44140625" style="25"/>
    <col min="1675" max="1676" width="9.44140625" style="25" customWidth="1"/>
    <col min="1677" max="1678" width="8.44140625" style="25"/>
    <col min="1679" max="1679" width="10.44140625" style="25" customWidth="1"/>
    <col min="1680" max="1680" width="9.44140625" style="25" customWidth="1"/>
    <col min="1681" max="1685" width="8.44140625" style="25"/>
    <col min="1686" max="1686" width="10.44140625" style="25" customWidth="1"/>
    <col min="1687" max="1687" width="8.44140625" style="25"/>
    <col min="1688" max="1688" width="9.44140625" style="25" customWidth="1"/>
    <col min="1689" max="1690" width="8.44140625" style="25"/>
    <col min="1691" max="1691" width="7.44140625" style="25" customWidth="1"/>
    <col min="1692" max="1692" width="8.44140625" style="25"/>
    <col min="1693" max="1694" width="10.44140625" style="25" customWidth="1"/>
    <col min="1695" max="1695" width="8.44140625" style="25"/>
    <col min="1696" max="1696" width="8.5546875" style="25" customWidth="1"/>
    <col min="1697" max="1697" width="8.44140625" style="25"/>
    <col min="1698" max="1698" width="7.44140625" style="25" customWidth="1"/>
    <col min="1699" max="1699" width="9.44140625" style="25" customWidth="1"/>
    <col min="1700" max="1705" width="0" style="25" hidden="1" customWidth="1"/>
    <col min="1706" max="1706" width="10.44140625" style="25" customWidth="1"/>
    <col min="1707" max="1712" width="8.44140625" style="25"/>
    <col min="1713" max="1713" width="10.44140625" style="25" customWidth="1"/>
    <col min="1714" max="1714" width="8.44140625" style="25"/>
    <col min="1715" max="1715" width="8.5546875" style="25" customWidth="1"/>
    <col min="1716" max="1716" width="9.44140625" style="25" customWidth="1"/>
    <col min="1717" max="1718" width="8.44140625" style="25"/>
    <col min="1719" max="1719" width="9.44140625" style="25" customWidth="1"/>
    <col min="1720" max="1720" width="10.44140625" style="25" customWidth="1"/>
    <col min="1721" max="1725" width="8.44140625" style="25"/>
    <col min="1726" max="1726" width="8.5546875" style="25" customWidth="1"/>
    <col min="1727" max="1727" width="10.44140625" style="25" customWidth="1"/>
    <col min="1728" max="1728" width="9.44140625" style="25" customWidth="1"/>
    <col min="1729" max="1729" width="7.44140625" style="25" customWidth="1"/>
    <col min="1730" max="1731" width="8.44140625" style="25"/>
    <col min="1732" max="1732" width="8.109375" style="25" customWidth="1"/>
    <col min="1733" max="1733" width="7.44140625" style="25" customWidth="1"/>
    <col min="1734" max="1734" width="10.44140625" style="25" customWidth="1"/>
    <col min="1735" max="1735" width="8.44140625" style="25"/>
    <col min="1736" max="1736" width="9.44140625" style="25" customWidth="1"/>
    <col min="1737" max="1739" width="8.44140625" style="25"/>
    <col min="1740" max="1740" width="8.5546875" style="25" customWidth="1"/>
    <col min="1741" max="1747" width="0" style="25" hidden="1" customWidth="1"/>
    <col min="1748" max="1748" width="10.44140625" style="25" customWidth="1"/>
    <col min="1749" max="1750" width="8.44140625" style="25"/>
    <col min="1751" max="1751" width="8.5546875" style="25" customWidth="1"/>
    <col min="1752" max="1753" width="8.44140625" style="25"/>
    <col min="1754" max="1754" width="10.44140625" style="25" customWidth="1"/>
    <col min="1755" max="1755" width="9.44140625" style="25" customWidth="1"/>
    <col min="1756" max="1756" width="8.5546875" style="25" customWidth="1"/>
    <col min="1757" max="1761" width="8.44140625" style="25"/>
    <col min="1762" max="1762" width="9.44140625" style="25" customWidth="1"/>
    <col min="1763" max="1763" width="10.44140625" style="25" customWidth="1"/>
    <col min="1764" max="1764" width="7.44140625" style="25" customWidth="1"/>
    <col min="1765" max="1766" width="9.44140625" style="25" customWidth="1"/>
    <col min="1767" max="1767" width="8.44140625" style="25"/>
    <col min="1768" max="1768" width="10.44140625" style="25" customWidth="1"/>
    <col min="1769" max="1769" width="9.44140625" style="25" customWidth="1"/>
    <col min="1770" max="1770" width="8.44140625" style="25"/>
    <col min="1771" max="1771" width="7.44140625" style="25" customWidth="1"/>
    <col min="1772" max="1772" width="8.5546875" style="25" customWidth="1"/>
    <col min="1773" max="1773" width="9.44140625" style="25" customWidth="1"/>
    <col min="1774" max="1774" width="8.44140625" style="25"/>
    <col min="1775" max="1775" width="8.5546875" style="25" customWidth="1"/>
    <col min="1776" max="1777" width="8.44140625" style="25"/>
    <col min="1778" max="1778" width="10.44140625" style="25" customWidth="1"/>
    <col min="1779" max="1792" width="8.44140625" style="25"/>
    <col min="1793" max="1793" width="3.44140625" style="25" customWidth="1"/>
    <col min="1794" max="1794" width="20.44140625" style="25" customWidth="1"/>
    <col min="1795" max="1800" width="13.44140625" style="25" customWidth="1"/>
    <col min="1801" max="1801" width="11.44140625" style="25" customWidth="1"/>
    <col min="1802" max="1802" width="10.44140625" style="25" customWidth="1"/>
    <col min="1803" max="1803" width="15.44140625" style="25" customWidth="1"/>
    <col min="1804" max="1804" width="18.44140625" style="25" customWidth="1"/>
    <col min="1805" max="1806" width="17.44140625" style="25" customWidth="1"/>
    <col min="1807" max="1808" width="15.44140625" style="25" customWidth="1"/>
    <col min="1809" max="1809" width="13.44140625" style="25" customWidth="1"/>
    <col min="1810" max="1810" width="14.44140625" style="25" customWidth="1"/>
    <col min="1811" max="1811" width="8.44140625" style="25"/>
    <col min="1812" max="1812" width="8.5546875" style="25" customWidth="1"/>
    <col min="1813" max="1813" width="7.44140625" style="25" customWidth="1"/>
    <col min="1814" max="1815" width="8.44140625" style="25"/>
    <col min="1816" max="1816" width="7.44140625" style="25" customWidth="1"/>
    <col min="1817" max="1817" width="6.44140625" style="25" customWidth="1"/>
    <col min="1818" max="1818" width="7.44140625" style="25" customWidth="1"/>
    <col min="1819" max="1824" width="0" style="25" hidden="1" customWidth="1"/>
    <col min="1825" max="1826" width="8.44140625" style="25"/>
    <col min="1827" max="1827" width="7.44140625" style="25" customWidth="1"/>
    <col min="1828" max="1828" width="6.44140625" style="25" customWidth="1"/>
    <col min="1829" max="1829" width="8.44140625" style="25"/>
    <col min="1830" max="1830" width="6.44140625" style="25" customWidth="1"/>
    <col min="1831" max="1831" width="7.44140625" style="25" customWidth="1"/>
    <col min="1832" max="1833" width="8.44140625" style="25"/>
    <col min="1834" max="1834" width="9.44140625" style="25" customWidth="1"/>
    <col min="1835" max="1835" width="8.44140625" style="25"/>
    <col min="1836" max="1836" width="9.44140625" style="25" customWidth="1"/>
    <col min="1837" max="1838" width="8.44140625" style="25"/>
    <col min="1839" max="1840" width="9.44140625" style="25" customWidth="1"/>
    <col min="1841" max="1841" width="8.5546875" style="25" customWidth="1"/>
    <col min="1842" max="1842" width="8.44140625" style="25"/>
    <col min="1843" max="1843" width="9.44140625" style="25" customWidth="1"/>
    <col min="1844" max="1846" width="8.44140625" style="25"/>
    <col min="1847" max="1847" width="10.44140625" style="25" customWidth="1"/>
    <col min="1848" max="1848" width="8.44140625" style="25"/>
    <col min="1849" max="1849" width="7.44140625" style="25" customWidth="1"/>
    <col min="1850" max="1850" width="9.44140625" style="25" customWidth="1"/>
    <col min="1851" max="1851" width="10.44140625" style="25" customWidth="1"/>
    <col min="1852" max="1852" width="7.44140625" style="25" customWidth="1"/>
    <col min="1853" max="1853" width="10.44140625" style="25" customWidth="1"/>
    <col min="1854" max="1859" width="0" style="25" hidden="1" customWidth="1"/>
    <col min="1860" max="1860" width="10.44140625" style="25" customWidth="1"/>
    <col min="1861" max="1863" width="9.44140625" style="25" customWidth="1"/>
    <col min="1864" max="1864" width="8.44140625" style="25"/>
    <col min="1865" max="1866" width="7.44140625" style="25" customWidth="1"/>
    <col min="1867" max="1872" width="0" style="25" hidden="1" customWidth="1"/>
    <col min="1873" max="1873" width="10.44140625" style="25" customWidth="1"/>
    <col min="1874" max="1874" width="9.44140625" style="25" customWidth="1"/>
    <col min="1875" max="1875" width="10.44140625" style="25" customWidth="1"/>
    <col min="1876" max="1876" width="9.44140625" style="25" customWidth="1"/>
    <col min="1877" max="1877" width="8.44140625" style="25"/>
    <col min="1878" max="1878" width="6.44140625" style="25" customWidth="1"/>
    <col min="1879" max="1880" width="10.44140625" style="25" customWidth="1"/>
    <col min="1881" max="1881" width="8.44140625" style="25"/>
    <col min="1882" max="1882" width="10.44140625" style="25" customWidth="1"/>
    <col min="1883" max="1884" width="8.44140625" style="25"/>
    <col min="1885" max="1886" width="7.44140625" style="25" customWidth="1"/>
    <col min="1887" max="1892" width="0" style="25" hidden="1" customWidth="1"/>
    <col min="1893" max="1893" width="9.44140625" style="25" customWidth="1"/>
    <col min="1894" max="1894" width="7.44140625" style="25" customWidth="1"/>
    <col min="1895" max="1896" width="8.44140625" style="25"/>
    <col min="1897" max="1897" width="10.44140625" style="25" customWidth="1"/>
    <col min="1898" max="1898" width="8.44140625" style="25"/>
    <col min="1899" max="1899" width="7.5546875" style="25" customWidth="1"/>
    <col min="1900" max="1902" width="10.44140625" style="25" customWidth="1"/>
    <col min="1903" max="1903" width="7.44140625" style="25" customWidth="1"/>
    <col min="1904" max="1904" width="10.44140625" style="25" customWidth="1"/>
    <col min="1905" max="1906" width="8.44140625" style="25"/>
    <col min="1907" max="1907" width="10.44140625" style="25" customWidth="1"/>
    <col min="1908" max="1908" width="9.44140625" style="25" customWidth="1"/>
    <col min="1909" max="1911" width="10.44140625" style="25" customWidth="1"/>
    <col min="1912" max="1912" width="9.44140625" style="25" customWidth="1"/>
    <col min="1913" max="1913" width="10.44140625" style="25" customWidth="1"/>
    <col min="1914" max="1915" width="8.44140625" style="25"/>
    <col min="1916" max="1916" width="7.44140625" style="25" customWidth="1"/>
    <col min="1917" max="1917" width="5.44140625" style="25" customWidth="1"/>
    <col min="1918" max="1919" width="7.44140625" style="25" customWidth="1"/>
    <col min="1920" max="1920" width="8.5546875" style="25" customWidth="1"/>
    <col min="1921" max="1922" width="10.44140625" style="25" customWidth="1"/>
    <col min="1923" max="1924" width="9.44140625" style="25" customWidth="1"/>
    <col min="1925" max="1925" width="7.44140625" style="25" customWidth="1"/>
    <col min="1926" max="1926" width="6.44140625" style="25" customWidth="1"/>
    <col min="1927" max="1927" width="8.5546875" style="25" customWidth="1"/>
    <col min="1928" max="1928" width="9.44140625" style="25" customWidth="1"/>
    <col min="1929" max="1929" width="10.44140625" style="25" customWidth="1"/>
    <col min="1930" max="1930" width="8.44140625" style="25"/>
    <col min="1931" max="1932" width="9.44140625" style="25" customWidth="1"/>
    <col min="1933" max="1934" width="8.44140625" style="25"/>
    <col min="1935" max="1935" width="10.44140625" style="25" customWidth="1"/>
    <col min="1936" max="1936" width="9.44140625" style="25" customWidth="1"/>
    <col min="1937" max="1941" width="8.44140625" style="25"/>
    <col min="1942" max="1942" width="10.44140625" style="25" customWidth="1"/>
    <col min="1943" max="1943" width="8.44140625" style="25"/>
    <col min="1944" max="1944" width="9.44140625" style="25" customWidth="1"/>
    <col min="1945" max="1946" width="8.44140625" style="25"/>
    <col min="1947" max="1947" width="7.44140625" style="25" customWidth="1"/>
    <col min="1948" max="1948" width="8.44140625" style="25"/>
    <col min="1949" max="1950" width="10.44140625" style="25" customWidth="1"/>
    <col min="1951" max="1951" width="8.44140625" style="25"/>
    <col min="1952" max="1952" width="8.5546875" style="25" customWidth="1"/>
    <col min="1953" max="1953" width="8.44140625" style="25"/>
    <col min="1954" max="1954" width="7.44140625" style="25" customWidth="1"/>
    <col min="1955" max="1955" width="9.44140625" style="25" customWidth="1"/>
    <col min="1956" max="1961" width="0" style="25" hidden="1" customWidth="1"/>
    <col min="1962" max="1962" width="10.44140625" style="25" customWidth="1"/>
    <col min="1963" max="1968" width="8.44140625" style="25"/>
    <col min="1969" max="1969" width="10.44140625" style="25" customWidth="1"/>
    <col min="1970" max="1970" width="8.44140625" style="25"/>
    <col min="1971" max="1971" width="8.5546875" style="25" customWidth="1"/>
    <col min="1972" max="1972" width="9.44140625" style="25" customWidth="1"/>
    <col min="1973" max="1974" width="8.44140625" style="25"/>
    <col min="1975" max="1975" width="9.44140625" style="25" customWidth="1"/>
    <col min="1976" max="1976" width="10.44140625" style="25" customWidth="1"/>
    <col min="1977" max="1981" width="8.44140625" style="25"/>
    <col min="1982" max="1982" width="8.5546875" style="25" customWidth="1"/>
    <col min="1983" max="1983" width="10.44140625" style="25" customWidth="1"/>
    <col min="1984" max="1984" width="9.44140625" style="25" customWidth="1"/>
    <col min="1985" max="1985" width="7.44140625" style="25" customWidth="1"/>
    <col min="1986" max="1987" width="8.44140625" style="25"/>
    <col min="1988" max="1988" width="8.109375" style="25" customWidth="1"/>
    <col min="1989" max="1989" width="7.44140625" style="25" customWidth="1"/>
    <col min="1990" max="1990" width="10.44140625" style="25" customWidth="1"/>
    <col min="1991" max="1991" width="8.44140625" style="25"/>
    <col min="1992" max="1992" width="9.44140625" style="25" customWidth="1"/>
    <col min="1993" max="1995" width="8.44140625" style="25"/>
    <col min="1996" max="1996" width="8.5546875" style="25" customWidth="1"/>
    <col min="1997" max="2003" width="0" style="25" hidden="1" customWidth="1"/>
    <col min="2004" max="2004" width="10.44140625" style="25" customWidth="1"/>
    <col min="2005" max="2006" width="8.44140625" style="25"/>
    <col min="2007" max="2007" width="8.5546875" style="25" customWidth="1"/>
    <col min="2008" max="2009" width="8.44140625" style="25"/>
    <col min="2010" max="2010" width="10.44140625" style="25" customWidth="1"/>
    <col min="2011" max="2011" width="9.44140625" style="25" customWidth="1"/>
    <col min="2012" max="2012" width="8.5546875" style="25" customWidth="1"/>
    <col min="2013" max="2017" width="8.44140625" style="25"/>
    <col min="2018" max="2018" width="9.44140625" style="25" customWidth="1"/>
    <col min="2019" max="2019" width="10.44140625" style="25" customWidth="1"/>
    <col min="2020" max="2020" width="7.44140625" style="25" customWidth="1"/>
    <col min="2021" max="2022" width="9.44140625" style="25" customWidth="1"/>
    <col min="2023" max="2023" width="8.44140625" style="25"/>
    <col min="2024" max="2024" width="10.44140625" style="25" customWidth="1"/>
    <col min="2025" max="2025" width="9.44140625" style="25" customWidth="1"/>
    <col min="2026" max="2026" width="8.44140625" style="25"/>
    <col min="2027" max="2027" width="7.44140625" style="25" customWidth="1"/>
    <col min="2028" max="2028" width="8.5546875" style="25" customWidth="1"/>
    <col min="2029" max="2029" width="9.44140625" style="25" customWidth="1"/>
    <col min="2030" max="2030" width="8.44140625" style="25"/>
    <col min="2031" max="2031" width="8.5546875" style="25" customWidth="1"/>
    <col min="2032" max="2033" width="8.44140625" style="25"/>
    <col min="2034" max="2034" width="10.44140625" style="25" customWidth="1"/>
    <col min="2035" max="2048" width="8.44140625" style="25"/>
    <col min="2049" max="2049" width="3.44140625" style="25" customWidth="1"/>
    <col min="2050" max="2050" width="20.44140625" style="25" customWidth="1"/>
    <col min="2051" max="2056" width="13.44140625" style="25" customWidth="1"/>
    <col min="2057" max="2057" width="11.44140625" style="25" customWidth="1"/>
    <col min="2058" max="2058" width="10.44140625" style="25" customWidth="1"/>
    <col min="2059" max="2059" width="15.44140625" style="25" customWidth="1"/>
    <col min="2060" max="2060" width="18.44140625" style="25" customWidth="1"/>
    <col min="2061" max="2062" width="17.44140625" style="25" customWidth="1"/>
    <col min="2063" max="2064" width="15.44140625" style="25" customWidth="1"/>
    <col min="2065" max="2065" width="13.44140625" style="25" customWidth="1"/>
    <col min="2066" max="2066" width="14.44140625" style="25" customWidth="1"/>
    <col min="2067" max="2067" width="8.44140625" style="25"/>
    <col min="2068" max="2068" width="8.5546875" style="25" customWidth="1"/>
    <col min="2069" max="2069" width="7.44140625" style="25" customWidth="1"/>
    <col min="2070" max="2071" width="8.44140625" style="25"/>
    <col min="2072" max="2072" width="7.44140625" style="25" customWidth="1"/>
    <col min="2073" max="2073" width="6.44140625" style="25" customWidth="1"/>
    <col min="2074" max="2074" width="7.44140625" style="25" customWidth="1"/>
    <col min="2075" max="2080" width="0" style="25" hidden="1" customWidth="1"/>
    <col min="2081" max="2082" width="8.44140625" style="25"/>
    <col min="2083" max="2083" width="7.44140625" style="25" customWidth="1"/>
    <col min="2084" max="2084" width="6.44140625" style="25" customWidth="1"/>
    <col min="2085" max="2085" width="8.44140625" style="25"/>
    <col min="2086" max="2086" width="6.44140625" style="25" customWidth="1"/>
    <col min="2087" max="2087" width="7.44140625" style="25" customWidth="1"/>
    <col min="2088" max="2089" width="8.44140625" style="25"/>
    <col min="2090" max="2090" width="9.44140625" style="25" customWidth="1"/>
    <col min="2091" max="2091" width="8.44140625" style="25"/>
    <col min="2092" max="2092" width="9.44140625" style="25" customWidth="1"/>
    <col min="2093" max="2094" width="8.44140625" style="25"/>
    <col min="2095" max="2096" width="9.44140625" style="25" customWidth="1"/>
    <col min="2097" max="2097" width="8.5546875" style="25" customWidth="1"/>
    <col min="2098" max="2098" width="8.44140625" style="25"/>
    <col min="2099" max="2099" width="9.44140625" style="25" customWidth="1"/>
    <col min="2100" max="2102" width="8.44140625" style="25"/>
    <col min="2103" max="2103" width="10.44140625" style="25" customWidth="1"/>
    <col min="2104" max="2104" width="8.44140625" style="25"/>
    <col min="2105" max="2105" width="7.44140625" style="25" customWidth="1"/>
    <col min="2106" max="2106" width="9.44140625" style="25" customWidth="1"/>
    <col min="2107" max="2107" width="10.44140625" style="25" customWidth="1"/>
    <col min="2108" max="2108" width="7.44140625" style="25" customWidth="1"/>
    <col min="2109" max="2109" width="10.44140625" style="25" customWidth="1"/>
    <col min="2110" max="2115" width="0" style="25" hidden="1" customWidth="1"/>
    <col min="2116" max="2116" width="10.44140625" style="25" customWidth="1"/>
    <col min="2117" max="2119" width="9.44140625" style="25" customWidth="1"/>
    <col min="2120" max="2120" width="8.44140625" style="25"/>
    <col min="2121" max="2122" width="7.44140625" style="25" customWidth="1"/>
    <col min="2123" max="2128" width="0" style="25" hidden="1" customWidth="1"/>
    <col min="2129" max="2129" width="10.44140625" style="25" customWidth="1"/>
    <col min="2130" max="2130" width="9.44140625" style="25" customWidth="1"/>
    <col min="2131" max="2131" width="10.44140625" style="25" customWidth="1"/>
    <col min="2132" max="2132" width="9.44140625" style="25" customWidth="1"/>
    <col min="2133" max="2133" width="8.44140625" style="25"/>
    <col min="2134" max="2134" width="6.44140625" style="25" customWidth="1"/>
    <col min="2135" max="2136" width="10.44140625" style="25" customWidth="1"/>
    <col min="2137" max="2137" width="8.44140625" style="25"/>
    <col min="2138" max="2138" width="10.44140625" style="25" customWidth="1"/>
    <col min="2139" max="2140" width="8.44140625" style="25"/>
    <col min="2141" max="2142" width="7.44140625" style="25" customWidth="1"/>
    <col min="2143" max="2148" width="0" style="25" hidden="1" customWidth="1"/>
    <col min="2149" max="2149" width="9.44140625" style="25" customWidth="1"/>
    <col min="2150" max="2150" width="7.44140625" style="25" customWidth="1"/>
    <col min="2151" max="2152" width="8.44140625" style="25"/>
    <col min="2153" max="2153" width="10.44140625" style="25" customWidth="1"/>
    <col min="2154" max="2154" width="8.44140625" style="25"/>
    <col min="2155" max="2155" width="7.5546875" style="25" customWidth="1"/>
    <col min="2156" max="2158" width="10.44140625" style="25" customWidth="1"/>
    <col min="2159" max="2159" width="7.44140625" style="25" customWidth="1"/>
    <col min="2160" max="2160" width="10.44140625" style="25" customWidth="1"/>
    <col min="2161" max="2162" width="8.44140625" style="25"/>
    <col min="2163" max="2163" width="10.44140625" style="25" customWidth="1"/>
    <col min="2164" max="2164" width="9.44140625" style="25" customWidth="1"/>
    <col min="2165" max="2167" width="10.44140625" style="25" customWidth="1"/>
    <col min="2168" max="2168" width="9.44140625" style="25" customWidth="1"/>
    <col min="2169" max="2169" width="10.44140625" style="25" customWidth="1"/>
    <col min="2170" max="2171" width="8.44140625" style="25"/>
    <col min="2172" max="2172" width="7.44140625" style="25" customWidth="1"/>
    <col min="2173" max="2173" width="5.44140625" style="25" customWidth="1"/>
    <col min="2174" max="2175" width="7.44140625" style="25" customWidth="1"/>
    <col min="2176" max="2176" width="8.5546875" style="25" customWidth="1"/>
    <col min="2177" max="2178" width="10.44140625" style="25" customWidth="1"/>
    <col min="2179" max="2180" width="9.44140625" style="25" customWidth="1"/>
    <col min="2181" max="2181" width="7.44140625" style="25" customWidth="1"/>
    <col min="2182" max="2182" width="6.44140625" style="25" customWidth="1"/>
    <col min="2183" max="2183" width="8.5546875" style="25" customWidth="1"/>
    <col min="2184" max="2184" width="9.44140625" style="25" customWidth="1"/>
    <col min="2185" max="2185" width="10.44140625" style="25" customWidth="1"/>
    <col min="2186" max="2186" width="8.44140625" style="25"/>
    <col min="2187" max="2188" width="9.44140625" style="25" customWidth="1"/>
    <col min="2189" max="2190" width="8.44140625" style="25"/>
    <col min="2191" max="2191" width="10.44140625" style="25" customWidth="1"/>
    <col min="2192" max="2192" width="9.44140625" style="25" customWidth="1"/>
    <col min="2193" max="2197" width="8.44140625" style="25"/>
    <col min="2198" max="2198" width="10.44140625" style="25" customWidth="1"/>
    <col min="2199" max="2199" width="8.44140625" style="25"/>
    <col min="2200" max="2200" width="9.44140625" style="25" customWidth="1"/>
    <col min="2201" max="2202" width="8.44140625" style="25"/>
    <col min="2203" max="2203" width="7.44140625" style="25" customWidth="1"/>
    <col min="2204" max="2204" width="8.44140625" style="25"/>
    <col min="2205" max="2206" width="10.44140625" style="25" customWidth="1"/>
    <col min="2207" max="2207" width="8.44140625" style="25"/>
    <col min="2208" max="2208" width="8.5546875" style="25" customWidth="1"/>
    <col min="2209" max="2209" width="8.44140625" style="25"/>
    <col min="2210" max="2210" width="7.44140625" style="25" customWidth="1"/>
    <col min="2211" max="2211" width="9.44140625" style="25" customWidth="1"/>
    <col min="2212" max="2217" width="0" style="25" hidden="1" customWidth="1"/>
    <col min="2218" max="2218" width="10.44140625" style="25" customWidth="1"/>
    <col min="2219" max="2224" width="8.44140625" style="25"/>
    <col min="2225" max="2225" width="10.44140625" style="25" customWidth="1"/>
    <col min="2226" max="2226" width="8.44140625" style="25"/>
    <col min="2227" max="2227" width="8.5546875" style="25" customWidth="1"/>
    <col min="2228" max="2228" width="9.44140625" style="25" customWidth="1"/>
    <col min="2229" max="2230" width="8.44140625" style="25"/>
    <col min="2231" max="2231" width="9.44140625" style="25" customWidth="1"/>
    <col min="2232" max="2232" width="10.44140625" style="25" customWidth="1"/>
    <col min="2233" max="2237" width="8.44140625" style="25"/>
    <col min="2238" max="2238" width="8.5546875" style="25" customWidth="1"/>
    <col min="2239" max="2239" width="10.44140625" style="25" customWidth="1"/>
    <col min="2240" max="2240" width="9.44140625" style="25" customWidth="1"/>
    <col min="2241" max="2241" width="7.44140625" style="25" customWidth="1"/>
    <col min="2242" max="2243" width="8.44140625" style="25"/>
    <col min="2244" max="2244" width="8.109375" style="25" customWidth="1"/>
    <col min="2245" max="2245" width="7.44140625" style="25" customWidth="1"/>
    <col min="2246" max="2246" width="10.44140625" style="25" customWidth="1"/>
    <col min="2247" max="2247" width="8.44140625" style="25"/>
    <col min="2248" max="2248" width="9.44140625" style="25" customWidth="1"/>
    <col min="2249" max="2251" width="8.44140625" style="25"/>
    <col min="2252" max="2252" width="8.5546875" style="25" customWidth="1"/>
    <col min="2253" max="2259" width="0" style="25" hidden="1" customWidth="1"/>
    <col min="2260" max="2260" width="10.44140625" style="25" customWidth="1"/>
    <col min="2261" max="2262" width="8.44140625" style="25"/>
    <col min="2263" max="2263" width="8.5546875" style="25" customWidth="1"/>
    <col min="2264" max="2265" width="8.44140625" style="25"/>
    <col min="2266" max="2266" width="10.44140625" style="25" customWidth="1"/>
    <col min="2267" max="2267" width="9.44140625" style="25" customWidth="1"/>
    <col min="2268" max="2268" width="8.5546875" style="25" customWidth="1"/>
    <col min="2269" max="2273" width="8.44140625" style="25"/>
    <col min="2274" max="2274" width="9.44140625" style="25" customWidth="1"/>
    <col min="2275" max="2275" width="10.44140625" style="25" customWidth="1"/>
    <col min="2276" max="2276" width="7.44140625" style="25" customWidth="1"/>
    <col min="2277" max="2278" width="9.44140625" style="25" customWidth="1"/>
    <col min="2279" max="2279" width="8.44140625" style="25"/>
    <col min="2280" max="2280" width="10.44140625" style="25" customWidth="1"/>
    <col min="2281" max="2281" width="9.44140625" style="25" customWidth="1"/>
    <col min="2282" max="2282" width="8.44140625" style="25"/>
    <col min="2283" max="2283" width="7.44140625" style="25" customWidth="1"/>
    <col min="2284" max="2284" width="8.5546875" style="25" customWidth="1"/>
    <col min="2285" max="2285" width="9.44140625" style="25" customWidth="1"/>
    <col min="2286" max="2286" width="8.44140625" style="25"/>
    <col min="2287" max="2287" width="8.5546875" style="25" customWidth="1"/>
    <col min="2288" max="2289" width="8.44140625" style="25"/>
    <col min="2290" max="2290" width="10.44140625" style="25" customWidth="1"/>
    <col min="2291" max="2304" width="8.44140625" style="25"/>
    <col min="2305" max="2305" width="3.44140625" style="25" customWidth="1"/>
    <col min="2306" max="2306" width="20.44140625" style="25" customWidth="1"/>
    <col min="2307" max="2312" width="13.44140625" style="25" customWidth="1"/>
    <col min="2313" max="2313" width="11.44140625" style="25" customWidth="1"/>
    <col min="2314" max="2314" width="10.44140625" style="25" customWidth="1"/>
    <col min="2315" max="2315" width="15.44140625" style="25" customWidth="1"/>
    <col min="2316" max="2316" width="18.44140625" style="25" customWidth="1"/>
    <col min="2317" max="2318" width="17.44140625" style="25" customWidth="1"/>
    <col min="2319" max="2320" width="15.44140625" style="25" customWidth="1"/>
    <col min="2321" max="2321" width="13.44140625" style="25" customWidth="1"/>
    <col min="2322" max="2322" width="14.44140625" style="25" customWidth="1"/>
    <col min="2323" max="2323" width="8.44140625" style="25"/>
    <col min="2324" max="2324" width="8.5546875" style="25" customWidth="1"/>
    <col min="2325" max="2325" width="7.44140625" style="25" customWidth="1"/>
    <col min="2326" max="2327" width="8.44140625" style="25"/>
    <col min="2328" max="2328" width="7.44140625" style="25" customWidth="1"/>
    <col min="2329" max="2329" width="6.44140625" style="25" customWidth="1"/>
    <col min="2330" max="2330" width="7.44140625" style="25" customWidth="1"/>
    <col min="2331" max="2336" width="0" style="25" hidden="1" customWidth="1"/>
    <col min="2337" max="2338" width="8.44140625" style="25"/>
    <col min="2339" max="2339" width="7.44140625" style="25" customWidth="1"/>
    <col min="2340" max="2340" width="6.44140625" style="25" customWidth="1"/>
    <col min="2341" max="2341" width="8.44140625" style="25"/>
    <col min="2342" max="2342" width="6.44140625" style="25" customWidth="1"/>
    <col min="2343" max="2343" width="7.44140625" style="25" customWidth="1"/>
    <col min="2344" max="2345" width="8.44140625" style="25"/>
    <col min="2346" max="2346" width="9.44140625" style="25" customWidth="1"/>
    <col min="2347" max="2347" width="8.44140625" style="25"/>
    <col min="2348" max="2348" width="9.44140625" style="25" customWidth="1"/>
    <col min="2349" max="2350" width="8.44140625" style="25"/>
    <col min="2351" max="2352" width="9.44140625" style="25" customWidth="1"/>
    <col min="2353" max="2353" width="8.5546875" style="25" customWidth="1"/>
    <col min="2354" max="2354" width="8.44140625" style="25"/>
    <col min="2355" max="2355" width="9.44140625" style="25" customWidth="1"/>
    <col min="2356" max="2358" width="8.44140625" style="25"/>
    <col min="2359" max="2359" width="10.44140625" style="25" customWidth="1"/>
    <col min="2360" max="2360" width="8.44140625" style="25"/>
    <col min="2361" max="2361" width="7.44140625" style="25" customWidth="1"/>
    <col min="2362" max="2362" width="9.44140625" style="25" customWidth="1"/>
    <col min="2363" max="2363" width="10.44140625" style="25" customWidth="1"/>
    <col min="2364" max="2364" width="7.44140625" style="25" customWidth="1"/>
    <col min="2365" max="2365" width="10.44140625" style="25" customWidth="1"/>
    <col min="2366" max="2371" width="0" style="25" hidden="1" customWidth="1"/>
    <col min="2372" max="2372" width="10.44140625" style="25" customWidth="1"/>
    <col min="2373" max="2375" width="9.44140625" style="25" customWidth="1"/>
    <col min="2376" max="2376" width="8.44140625" style="25"/>
    <col min="2377" max="2378" width="7.44140625" style="25" customWidth="1"/>
    <col min="2379" max="2384" width="0" style="25" hidden="1" customWidth="1"/>
    <col min="2385" max="2385" width="10.44140625" style="25" customWidth="1"/>
    <col min="2386" max="2386" width="9.44140625" style="25" customWidth="1"/>
    <col min="2387" max="2387" width="10.44140625" style="25" customWidth="1"/>
    <col min="2388" max="2388" width="9.44140625" style="25" customWidth="1"/>
    <col min="2389" max="2389" width="8.44140625" style="25"/>
    <col min="2390" max="2390" width="6.44140625" style="25" customWidth="1"/>
    <col min="2391" max="2392" width="10.44140625" style="25" customWidth="1"/>
    <col min="2393" max="2393" width="8.44140625" style="25"/>
    <col min="2394" max="2394" width="10.44140625" style="25" customWidth="1"/>
    <col min="2395" max="2396" width="8.44140625" style="25"/>
    <col min="2397" max="2398" width="7.44140625" style="25" customWidth="1"/>
    <col min="2399" max="2404" width="0" style="25" hidden="1" customWidth="1"/>
    <col min="2405" max="2405" width="9.44140625" style="25" customWidth="1"/>
    <col min="2406" max="2406" width="7.44140625" style="25" customWidth="1"/>
    <col min="2407" max="2408" width="8.44140625" style="25"/>
    <col min="2409" max="2409" width="10.44140625" style="25" customWidth="1"/>
    <col min="2410" max="2410" width="8.44140625" style="25"/>
    <col min="2411" max="2411" width="7.5546875" style="25" customWidth="1"/>
    <col min="2412" max="2414" width="10.44140625" style="25" customWidth="1"/>
    <col min="2415" max="2415" width="7.44140625" style="25" customWidth="1"/>
    <col min="2416" max="2416" width="10.44140625" style="25" customWidth="1"/>
    <col min="2417" max="2418" width="8.44140625" style="25"/>
    <col min="2419" max="2419" width="10.44140625" style="25" customWidth="1"/>
    <col min="2420" max="2420" width="9.44140625" style="25" customWidth="1"/>
    <col min="2421" max="2423" width="10.44140625" style="25" customWidth="1"/>
    <col min="2424" max="2424" width="9.44140625" style="25" customWidth="1"/>
    <col min="2425" max="2425" width="10.44140625" style="25" customWidth="1"/>
    <col min="2426" max="2427" width="8.44140625" style="25"/>
    <col min="2428" max="2428" width="7.44140625" style="25" customWidth="1"/>
    <col min="2429" max="2429" width="5.44140625" style="25" customWidth="1"/>
    <col min="2430" max="2431" width="7.44140625" style="25" customWidth="1"/>
    <col min="2432" max="2432" width="8.5546875" style="25" customWidth="1"/>
    <col min="2433" max="2434" width="10.44140625" style="25" customWidth="1"/>
    <col min="2435" max="2436" width="9.44140625" style="25" customWidth="1"/>
    <col min="2437" max="2437" width="7.44140625" style="25" customWidth="1"/>
    <col min="2438" max="2438" width="6.44140625" style="25" customWidth="1"/>
    <col min="2439" max="2439" width="8.5546875" style="25" customWidth="1"/>
    <col min="2440" max="2440" width="9.44140625" style="25" customWidth="1"/>
    <col min="2441" max="2441" width="10.44140625" style="25" customWidth="1"/>
    <col min="2442" max="2442" width="8.44140625" style="25"/>
    <col min="2443" max="2444" width="9.44140625" style="25" customWidth="1"/>
    <col min="2445" max="2446" width="8.44140625" style="25"/>
    <col min="2447" max="2447" width="10.44140625" style="25" customWidth="1"/>
    <col min="2448" max="2448" width="9.44140625" style="25" customWidth="1"/>
    <col min="2449" max="2453" width="8.44140625" style="25"/>
    <col min="2454" max="2454" width="10.44140625" style="25" customWidth="1"/>
    <col min="2455" max="2455" width="8.44140625" style="25"/>
    <col min="2456" max="2456" width="9.44140625" style="25" customWidth="1"/>
    <col min="2457" max="2458" width="8.44140625" style="25"/>
    <col min="2459" max="2459" width="7.44140625" style="25" customWidth="1"/>
    <col min="2460" max="2460" width="8.44140625" style="25"/>
    <col min="2461" max="2462" width="10.44140625" style="25" customWidth="1"/>
    <col min="2463" max="2463" width="8.44140625" style="25"/>
    <col min="2464" max="2464" width="8.5546875" style="25" customWidth="1"/>
    <col min="2465" max="2465" width="8.44140625" style="25"/>
    <col min="2466" max="2466" width="7.44140625" style="25" customWidth="1"/>
    <col min="2467" max="2467" width="9.44140625" style="25" customWidth="1"/>
    <col min="2468" max="2473" width="0" style="25" hidden="1" customWidth="1"/>
    <col min="2474" max="2474" width="10.44140625" style="25" customWidth="1"/>
    <col min="2475" max="2480" width="8.44140625" style="25"/>
    <col min="2481" max="2481" width="10.44140625" style="25" customWidth="1"/>
    <col min="2482" max="2482" width="8.44140625" style="25"/>
    <col min="2483" max="2483" width="8.5546875" style="25" customWidth="1"/>
    <col min="2484" max="2484" width="9.44140625" style="25" customWidth="1"/>
    <col min="2485" max="2486" width="8.44140625" style="25"/>
    <col min="2487" max="2487" width="9.44140625" style="25" customWidth="1"/>
    <col min="2488" max="2488" width="10.44140625" style="25" customWidth="1"/>
    <col min="2489" max="2493" width="8.44140625" style="25"/>
    <col min="2494" max="2494" width="8.5546875" style="25" customWidth="1"/>
    <col min="2495" max="2495" width="10.44140625" style="25" customWidth="1"/>
    <col min="2496" max="2496" width="9.44140625" style="25" customWidth="1"/>
    <col min="2497" max="2497" width="7.44140625" style="25" customWidth="1"/>
    <col min="2498" max="2499" width="8.44140625" style="25"/>
    <col min="2500" max="2500" width="8.109375" style="25" customWidth="1"/>
    <col min="2501" max="2501" width="7.44140625" style="25" customWidth="1"/>
    <col min="2502" max="2502" width="10.44140625" style="25" customWidth="1"/>
    <col min="2503" max="2503" width="8.44140625" style="25"/>
    <col min="2504" max="2504" width="9.44140625" style="25" customWidth="1"/>
    <col min="2505" max="2507" width="8.44140625" style="25"/>
    <col min="2508" max="2508" width="8.5546875" style="25" customWidth="1"/>
    <col min="2509" max="2515" width="0" style="25" hidden="1" customWidth="1"/>
    <col min="2516" max="2516" width="10.44140625" style="25" customWidth="1"/>
    <col min="2517" max="2518" width="8.44140625" style="25"/>
    <col min="2519" max="2519" width="8.5546875" style="25" customWidth="1"/>
    <col min="2520" max="2521" width="8.44140625" style="25"/>
    <col min="2522" max="2522" width="10.44140625" style="25" customWidth="1"/>
    <col min="2523" max="2523" width="9.44140625" style="25" customWidth="1"/>
    <col min="2524" max="2524" width="8.5546875" style="25" customWidth="1"/>
    <col min="2525" max="2529" width="8.44140625" style="25"/>
    <col min="2530" max="2530" width="9.44140625" style="25" customWidth="1"/>
    <col min="2531" max="2531" width="10.44140625" style="25" customWidth="1"/>
    <col min="2532" max="2532" width="7.44140625" style="25" customWidth="1"/>
    <col min="2533" max="2534" width="9.44140625" style="25" customWidth="1"/>
    <col min="2535" max="2535" width="8.44140625" style="25"/>
    <col min="2536" max="2536" width="10.44140625" style="25" customWidth="1"/>
    <col min="2537" max="2537" width="9.44140625" style="25" customWidth="1"/>
    <col min="2538" max="2538" width="8.44140625" style="25"/>
    <col min="2539" max="2539" width="7.44140625" style="25" customWidth="1"/>
    <col min="2540" max="2540" width="8.5546875" style="25" customWidth="1"/>
    <col min="2541" max="2541" width="9.44140625" style="25" customWidth="1"/>
    <col min="2542" max="2542" width="8.44140625" style="25"/>
    <col min="2543" max="2543" width="8.5546875" style="25" customWidth="1"/>
    <col min="2544" max="2545" width="8.44140625" style="25"/>
    <col min="2546" max="2546" width="10.44140625" style="25" customWidth="1"/>
    <col min="2547" max="2560" width="8.44140625" style="25"/>
    <col min="2561" max="2561" width="3.44140625" style="25" customWidth="1"/>
    <col min="2562" max="2562" width="20.44140625" style="25" customWidth="1"/>
    <col min="2563" max="2568" width="13.44140625" style="25" customWidth="1"/>
    <col min="2569" max="2569" width="11.44140625" style="25" customWidth="1"/>
    <col min="2570" max="2570" width="10.44140625" style="25" customWidth="1"/>
    <col min="2571" max="2571" width="15.44140625" style="25" customWidth="1"/>
    <col min="2572" max="2572" width="18.44140625" style="25" customWidth="1"/>
    <col min="2573" max="2574" width="17.44140625" style="25" customWidth="1"/>
    <col min="2575" max="2576" width="15.44140625" style="25" customWidth="1"/>
    <col min="2577" max="2577" width="13.44140625" style="25" customWidth="1"/>
    <col min="2578" max="2578" width="14.44140625" style="25" customWidth="1"/>
    <col min="2579" max="2579" width="8.44140625" style="25"/>
    <col min="2580" max="2580" width="8.5546875" style="25" customWidth="1"/>
    <col min="2581" max="2581" width="7.44140625" style="25" customWidth="1"/>
    <col min="2582" max="2583" width="8.44140625" style="25"/>
    <col min="2584" max="2584" width="7.44140625" style="25" customWidth="1"/>
    <col min="2585" max="2585" width="6.44140625" style="25" customWidth="1"/>
    <col min="2586" max="2586" width="7.44140625" style="25" customWidth="1"/>
    <col min="2587" max="2592" width="0" style="25" hidden="1" customWidth="1"/>
    <col min="2593" max="2594" width="8.44140625" style="25"/>
    <col min="2595" max="2595" width="7.44140625" style="25" customWidth="1"/>
    <col min="2596" max="2596" width="6.44140625" style="25" customWidth="1"/>
    <col min="2597" max="2597" width="8.44140625" style="25"/>
    <col min="2598" max="2598" width="6.44140625" style="25" customWidth="1"/>
    <col min="2599" max="2599" width="7.44140625" style="25" customWidth="1"/>
    <col min="2600" max="2601" width="8.44140625" style="25"/>
    <col min="2602" max="2602" width="9.44140625" style="25" customWidth="1"/>
    <col min="2603" max="2603" width="8.44140625" style="25"/>
    <col min="2604" max="2604" width="9.44140625" style="25" customWidth="1"/>
    <col min="2605" max="2606" width="8.44140625" style="25"/>
    <col min="2607" max="2608" width="9.44140625" style="25" customWidth="1"/>
    <col min="2609" max="2609" width="8.5546875" style="25" customWidth="1"/>
    <col min="2610" max="2610" width="8.44140625" style="25"/>
    <col min="2611" max="2611" width="9.44140625" style="25" customWidth="1"/>
    <col min="2612" max="2614" width="8.44140625" style="25"/>
    <col min="2615" max="2615" width="10.44140625" style="25" customWidth="1"/>
    <col min="2616" max="2616" width="8.44140625" style="25"/>
    <col min="2617" max="2617" width="7.44140625" style="25" customWidth="1"/>
    <col min="2618" max="2618" width="9.44140625" style="25" customWidth="1"/>
    <col min="2619" max="2619" width="10.44140625" style="25" customWidth="1"/>
    <col min="2620" max="2620" width="7.44140625" style="25" customWidth="1"/>
    <col min="2621" max="2621" width="10.44140625" style="25" customWidth="1"/>
    <col min="2622" max="2627" width="0" style="25" hidden="1" customWidth="1"/>
    <col min="2628" max="2628" width="10.44140625" style="25" customWidth="1"/>
    <col min="2629" max="2631" width="9.44140625" style="25" customWidth="1"/>
    <col min="2632" max="2632" width="8.44140625" style="25"/>
    <col min="2633" max="2634" width="7.44140625" style="25" customWidth="1"/>
    <col min="2635" max="2640" width="0" style="25" hidden="1" customWidth="1"/>
    <col min="2641" max="2641" width="10.44140625" style="25" customWidth="1"/>
    <col min="2642" max="2642" width="9.44140625" style="25" customWidth="1"/>
    <col min="2643" max="2643" width="10.44140625" style="25" customWidth="1"/>
    <col min="2644" max="2644" width="9.44140625" style="25" customWidth="1"/>
    <col min="2645" max="2645" width="8.44140625" style="25"/>
    <col min="2646" max="2646" width="6.44140625" style="25" customWidth="1"/>
    <col min="2647" max="2648" width="10.44140625" style="25" customWidth="1"/>
    <col min="2649" max="2649" width="8.44140625" style="25"/>
    <col min="2650" max="2650" width="10.44140625" style="25" customWidth="1"/>
    <col min="2651" max="2652" width="8.44140625" style="25"/>
    <col min="2653" max="2654" width="7.44140625" style="25" customWidth="1"/>
    <col min="2655" max="2660" width="0" style="25" hidden="1" customWidth="1"/>
    <col min="2661" max="2661" width="9.44140625" style="25" customWidth="1"/>
    <col min="2662" max="2662" width="7.44140625" style="25" customWidth="1"/>
    <col min="2663" max="2664" width="8.44140625" style="25"/>
    <col min="2665" max="2665" width="10.44140625" style="25" customWidth="1"/>
    <col min="2666" max="2666" width="8.44140625" style="25"/>
    <col min="2667" max="2667" width="7.5546875" style="25" customWidth="1"/>
    <col min="2668" max="2670" width="10.44140625" style="25" customWidth="1"/>
    <col min="2671" max="2671" width="7.44140625" style="25" customWidth="1"/>
    <col min="2672" max="2672" width="10.44140625" style="25" customWidth="1"/>
    <col min="2673" max="2674" width="8.44140625" style="25"/>
    <col min="2675" max="2675" width="10.44140625" style="25" customWidth="1"/>
    <col min="2676" max="2676" width="9.44140625" style="25" customWidth="1"/>
    <col min="2677" max="2679" width="10.44140625" style="25" customWidth="1"/>
    <col min="2680" max="2680" width="9.44140625" style="25" customWidth="1"/>
    <col min="2681" max="2681" width="10.44140625" style="25" customWidth="1"/>
    <col min="2682" max="2683" width="8.44140625" style="25"/>
    <col min="2684" max="2684" width="7.44140625" style="25" customWidth="1"/>
    <col min="2685" max="2685" width="5.44140625" style="25" customWidth="1"/>
    <col min="2686" max="2687" width="7.44140625" style="25" customWidth="1"/>
    <col min="2688" max="2688" width="8.5546875" style="25" customWidth="1"/>
    <col min="2689" max="2690" width="10.44140625" style="25" customWidth="1"/>
    <col min="2691" max="2692" width="9.44140625" style="25" customWidth="1"/>
    <col min="2693" max="2693" width="7.44140625" style="25" customWidth="1"/>
    <col min="2694" max="2694" width="6.44140625" style="25" customWidth="1"/>
    <col min="2695" max="2695" width="8.5546875" style="25" customWidth="1"/>
    <col min="2696" max="2696" width="9.44140625" style="25" customWidth="1"/>
    <col min="2697" max="2697" width="10.44140625" style="25" customWidth="1"/>
    <col min="2698" max="2698" width="8.44140625" style="25"/>
    <col min="2699" max="2700" width="9.44140625" style="25" customWidth="1"/>
    <col min="2701" max="2702" width="8.44140625" style="25"/>
    <col min="2703" max="2703" width="10.44140625" style="25" customWidth="1"/>
    <col min="2704" max="2704" width="9.44140625" style="25" customWidth="1"/>
    <col min="2705" max="2709" width="8.44140625" style="25"/>
    <col min="2710" max="2710" width="10.44140625" style="25" customWidth="1"/>
    <col min="2711" max="2711" width="8.44140625" style="25"/>
    <col min="2712" max="2712" width="9.44140625" style="25" customWidth="1"/>
    <col min="2713" max="2714" width="8.44140625" style="25"/>
    <col min="2715" max="2715" width="7.44140625" style="25" customWidth="1"/>
    <col min="2716" max="2716" width="8.44140625" style="25"/>
    <col min="2717" max="2718" width="10.44140625" style="25" customWidth="1"/>
    <col min="2719" max="2719" width="8.44140625" style="25"/>
    <col min="2720" max="2720" width="8.5546875" style="25" customWidth="1"/>
    <col min="2721" max="2721" width="8.44140625" style="25"/>
    <col min="2722" max="2722" width="7.44140625" style="25" customWidth="1"/>
    <col min="2723" max="2723" width="9.44140625" style="25" customWidth="1"/>
    <col min="2724" max="2729" width="0" style="25" hidden="1" customWidth="1"/>
    <col min="2730" max="2730" width="10.44140625" style="25" customWidth="1"/>
    <col min="2731" max="2736" width="8.44140625" style="25"/>
    <col min="2737" max="2737" width="10.44140625" style="25" customWidth="1"/>
    <col min="2738" max="2738" width="8.44140625" style="25"/>
    <col min="2739" max="2739" width="8.5546875" style="25" customWidth="1"/>
    <col min="2740" max="2740" width="9.44140625" style="25" customWidth="1"/>
    <col min="2741" max="2742" width="8.44140625" style="25"/>
    <col min="2743" max="2743" width="9.44140625" style="25" customWidth="1"/>
    <col min="2744" max="2744" width="10.44140625" style="25" customWidth="1"/>
    <col min="2745" max="2749" width="8.44140625" style="25"/>
    <col min="2750" max="2750" width="8.5546875" style="25" customWidth="1"/>
    <col min="2751" max="2751" width="10.44140625" style="25" customWidth="1"/>
    <col min="2752" max="2752" width="9.44140625" style="25" customWidth="1"/>
    <col min="2753" max="2753" width="7.44140625" style="25" customWidth="1"/>
    <col min="2754" max="2755" width="8.44140625" style="25"/>
    <col min="2756" max="2756" width="8.109375" style="25" customWidth="1"/>
    <col min="2757" max="2757" width="7.44140625" style="25" customWidth="1"/>
    <col min="2758" max="2758" width="10.44140625" style="25" customWidth="1"/>
    <col min="2759" max="2759" width="8.44140625" style="25"/>
    <col min="2760" max="2760" width="9.44140625" style="25" customWidth="1"/>
    <col min="2761" max="2763" width="8.44140625" style="25"/>
    <col min="2764" max="2764" width="8.5546875" style="25" customWidth="1"/>
    <col min="2765" max="2771" width="0" style="25" hidden="1" customWidth="1"/>
    <col min="2772" max="2772" width="10.44140625" style="25" customWidth="1"/>
    <col min="2773" max="2774" width="8.44140625" style="25"/>
    <col min="2775" max="2775" width="8.5546875" style="25" customWidth="1"/>
    <col min="2776" max="2777" width="8.44140625" style="25"/>
    <col min="2778" max="2778" width="10.44140625" style="25" customWidth="1"/>
    <col min="2779" max="2779" width="9.44140625" style="25" customWidth="1"/>
    <col min="2780" max="2780" width="8.5546875" style="25" customWidth="1"/>
    <col min="2781" max="2785" width="8.44140625" style="25"/>
    <col min="2786" max="2786" width="9.44140625" style="25" customWidth="1"/>
    <col min="2787" max="2787" width="10.44140625" style="25" customWidth="1"/>
    <col min="2788" max="2788" width="7.44140625" style="25" customWidth="1"/>
    <col min="2789" max="2790" width="9.44140625" style="25" customWidth="1"/>
    <col min="2791" max="2791" width="8.44140625" style="25"/>
    <col min="2792" max="2792" width="10.44140625" style="25" customWidth="1"/>
    <col min="2793" max="2793" width="9.44140625" style="25" customWidth="1"/>
    <col min="2794" max="2794" width="8.44140625" style="25"/>
    <col min="2795" max="2795" width="7.44140625" style="25" customWidth="1"/>
    <col min="2796" max="2796" width="8.5546875" style="25" customWidth="1"/>
    <col min="2797" max="2797" width="9.44140625" style="25" customWidth="1"/>
    <col min="2798" max="2798" width="8.44140625" style="25"/>
    <col min="2799" max="2799" width="8.5546875" style="25" customWidth="1"/>
    <col min="2800" max="2801" width="8.44140625" style="25"/>
    <col min="2802" max="2802" width="10.44140625" style="25" customWidth="1"/>
    <col min="2803" max="2816" width="8.44140625" style="25"/>
    <col min="2817" max="2817" width="3.44140625" style="25" customWidth="1"/>
    <col min="2818" max="2818" width="20.44140625" style="25" customWidth="1"/>
    <col min="2819" max="2824" width="13.44140625" style="25" customWidth="1"/>
    <col min="2825" max="2825" width="11.44140625" style="25" customWidth="1"/>
    <col min="2826" max="2826" width="10.44140625" style="25" customWidth="1"/>
    <col min="2827" max="2827" width="15.44140625" style="25" customWidth="1"/>
    <col min="2828" max="2828" width="18.44140625" style="25" customWidth="1"/>
    <col min="2829" max="2830" width="17.44140625" style="25" customWidth="1"/>
    <col min="2831" max="2832" width="15.44140625" style="25" customWidth="1"/>
    <col min="2833" max="2833" width="13.44140625" style="25" customWidth="1"/>
    <col min="2834" max="2834" width="14.44140625" style="25" customWidth="1"/>
    <col min="2835" max="2835" width="8.44140625" style="25"/>
    <col min="2836" max="2836" width="8.5546875" style="25" customWidth="1"/>
    <col min="2837" max="2837" width="7.44140625" style="25" customWidth="1"/>
    <col min="2838" max="2839" width="8.44140625" style="25"/>
    <col min="2840" max="2840" width="7.44140625" style="25" customWidth="1"/>
    <col min="2841" max="2841" width="6.44140625" style="25" customWidth="1"/>
    <col min="2842" max="2842" width="7.44140625" style="25" customWidth="1"/>
    <col min="2843" max="2848" width="0" style="25" hidden="1" customWidth="1"/>
    <col min="2849" max="2850" width="8.44140625" style="25"/>
    <col min="2851" max="2851" width="7.44140625" style="25" customWidth="1"/>
    <col min="2852" max="2852" width="6.44140625" style="25" customWidth="1"/>
    <col min="2853" max="2853" width="8.44140625" style="25"/>
    <col min="2854" max="2854" width="6.44140625" style="25" customWidth="1"/>
    <col min="2855" max="2855" width="7.44140625" style="25" customWidth="1"/>
    <col min="2856" max="2857" width="8.44140625" style="25"/>
    <col min="2858" max="2858" width="9.44140625" style="25" customWidth="1"/>
    <col min="2859" max="2859" width="8.44140625" style="25"/>
    <col min="2860" max="2860" width="9.44140625" style="25" customWidth="1"/>
    <col min="2861" max="2862" width="8.44140625" style="25"/>
    <col min="2863" max="2864" width="9.44140625" style="25" customWidth="1"/>
    <col min="2865" max="2865" width="8.5546875" style="25" customWidth="1"/>
    <col min="2866" max="2866" width="8.44140625" style="25"/>
    <col min="2867" max="2867" width="9.44140625" style="25" customWidth="1"/>
    <col min="2868" max="2870" width="8.44140625" style="25"/>
    <col min="2871" max="2871" width="10.44140625" style="25" customWidth="1"/>
    <col min="2872" max="2872" width="8.44140625" style="25"/>
    <col min="2873" max="2873" width="7.44140625" style="25" customWidth="1"/>
    <col min="2874" max="2874" width="9.44140625" style="25" customWidth="1"/>
    <col min="2875" max="2875" width="10.44140625" style="25" customWidth="1"/>
    <col min="2876" max="2876" width="7.44140625" style="25" customWidth="1"/>
    <col min="2877" max="2877" width="10.44140625" style="25" customWidth="1"/>
    <col min="2878" max="2883" width="0" style="25" hidden="1" customWidth="1"/>
    <col min="2884" max="2884" width="10.44140625" style="25" customWidth="1"/>
    <col min="2885" max="2887" width="9.44140625" style="25" customWidth="1"/>
    <col min="2888" max="2888" width="8.44140625" style="25"/>
    <col min="2889" max="2890" width="7.44140625" style="25" customWidth="1"/>
    <col min="2891" max="2896" width="0" style="25" hidden="1" customWidth="1"/>
    <col min="2897" max="2897" width="10.44140625" style="25" customWidth="1"/>
    <col min="2898" max="2898" width="9.44140625" style="25" customWidth="1"/>
    <col min="2899" max="2899" width="10.44140625" style="25" customWidth="1"/>
    <col min="2900" max="2900" width="9.44140625" style="25" customWidth="1"/>
    <col min="2901" max="2901" width="8.44140625" style="25"/>
    <col min="2902" max="2902" width="6.44140625" style="25" customWidth="1"/>
    <col min="2903" max="2904" width="10.44140625" style="25" customWidth="1"/>
    <col min="2905" max="2905" width="8.44140625" style="25"/>
    <col min="2906" max="2906" width="10.44140625" style="25" customWidth="1"/>
    <col min="2907" max="2908" width="8.44140625" style="25"/>
    <col min="2909" max="2910" width="7.44140625" style="25" customWidth="1"/>
    <col min="2911" max="2916" width="0" style="25" hidden="1" customWidth="1"/>
    <col min="2917" max="2917" width="9.44140625" style="25" customWidth="1"/>
    <col min="2918" max="2918" width="7.44140625" style="25" customWidth="1"/>
    <col min="2919" max="2920" width="8.44140625" style="25"/>
    <col min="2921" max="2921" width="10.44140625" style="25" customWidth="1"/>
    <col min="2922" max="2922" width="8.44140625" style="25"/>
    <col min="2923" max="2923" width="7.5546875" style="25" customWidth="1"/>
    <col min="2924" max="2926" width="10.44140625" style="25" customWidth="1"/>
    <col min="2927" max="2927" width="7.44140625" style="25" customWidth="1"/>
    <col min="2928" max="2928" width="10.44140625" style="25" customWidth="1"/>
    <col min="2929" max="2930" width="8.44140625" style="25"/>
    <col min="2931" max="2931" width="10.44140625" style="25" customWidth="1"/>
    <col min="2932" max="2932" width="9.44140625" style="25" customWidth="1"/>
    <col min="2933" max="2935" width="10.44140625" style="25" customWidth="1"/>
    <col min="2936" max="2936" width="9.44140625" style="25" customWidth="1"/>
    <col min="2937" max="2937" width="10.44140625" style="25" customWidth="1"/>
    <col min="2938" max="2939" width="8.44140625" style="25"/>
    <col min="2940" max="2940" width="7.44140625" style="25" customWidth="1"/>
    <col min="2941" max="2941" width="5.44140625" style="25" customWidth="1"/>
    <col min="2942" max="2943" width="7.44140625" style="25" customWidth="1"/>
    <col min="2944" max="2944" width="8.5546875" style="25" customWidth="1"/>
    <col min="2945" max="2946" width="10.44140625" style="25" customWidth="1"/>
    <col min="2947" max="2948" width="9.44140625" style="25" customWidth="1"/>
    <col min="2949" max="2949" width="7.44140625" style="25" customWidth="1"/>
    <col min="2950" max="2950" width="6.44140625" style="25" customWidth="1"/>
    <col min="2951" max="2951" width="8.5546875" style="25" customWidth="1"/>
    <col min="2952" max="2952" width="9.44140625" style="25" customWidth="1"/>
    <col min="2953" max="2953" width="10.44140625" style="25" customWidth="1"/>
    <col min="2954" max="2954" width="8.44140625" style="25"/>
    <col min="2955" max="2956" width="9.44140625" style="25" customWidth="1"/>
    <col min="2957" max="2958" width="8.44140625" style="25"/>
    <col min="2959" max="2959" width="10.44140625" style="25" customWidth="1"/>
    <col min="2960" max="2960" width="9.44140625" style="25" customWidth="1"/>
    <col min="2961" max="2965" width="8.44140625" style="25"/>
    <col min="2966" max="2966" width="10.44140625" style="25" customWidth="1"/>
    <col min="2967" max="2967" width="8.44140625" style="25"/>
    <col min="2968" max="2968" width="9.44140625" style="25" customWidth="1"/>
    <col min="2969" max="2970" width="8.44140625" style="25"/>
    <col min="2971" max="2971" width="7.44140625" style="25" customWidth="1"/>
    <col min="2972" max="2972" width="8.44140625" style="25"/>
    <col min="2973" max="2974" width="10.44140625" style="25" customWidth="1"/>
    <col min="2975" max="2975" width="8.44140625" style="25"/>
    <col min="2976" max="2976" width="8.5546875" style="25" customWidth="1"/>
    <col min="2977" max="2977" width="8.44140625" style="25"/>
    <col min="2978" max="2978" width="7.44140625" style="25" customWidth="1"/>
    <col min="2979" max="2979" width="9.44140625" style="25" customWidth="1"/>
    <col min="2980" max="2985" width="0" style="25" hidden="1" customWidth="1"/>
    <col min="2986" max="2986" width="10.44140625" style="25" customWidth="1"/>
    <col min="2987" max="2992" width="8.44140625" style="25"/>
    <col min="2993" max="2993" width="10.44140625" style="25" customWidth="1"/>
    <col min="2994" max="2994" width="8.44140625" style="25"/>
    <col min="2995" max="2995" width="8.5546875" style="25" customWidth="1"/>
    <col min="2996" max="2996" width="9.44140625" style="25" customWidth="1"/>
    <col min="2997" max="2998" width="8.44140625" style="25"/>
    <col min="2999" max="2999" width="9.44140625" style="25" customWidth="1"/>
    <col min="3000" max="3000" width="10.44140625" style="25" customWidth="1"/>
    <col min="3001" max="3005" width="8.44140625" style="25"/>
    <col min="3006" max="3006" width="8.5546875" style="25" customWidth="1"/>
    <col min="3007" max="3007" width="10.44140625" style="25" customWidth="1"/>
    <col min="3008" max="3008" width="9.44140625" style="25" customWidth="1"/>
    <col min="3009" max="3009" width="7.44140625" style="25" customWidth="1"/>
    <col min="3010" max="3011" width="8.44140625" style="25"/>
    <col min="3012" max="3012" width="8.109375" style="25" customWidth="1"/>
    <col min="3013" max="3013" width="7.44140625" style="25" customWidth="1"/>
    <col min="3014" max="3014" width="10.44140625" style="25" customWidth="1"/>
    <col min="3015" max="3015" width="8.44140625" style="25"/>
    <col min="3016" max="3016" width="9.44140625" style="25" customWidth="1"/>
    <col min="3017" max="3019" width="8.44140625" style="25"/>
    <col min="3020" max="3020" width="8.5546875" style="25" customWidth="1"/>
    <col min="3021" max="3027" width="0" style="25" hidden="1" customWidth="1"/>
    <col min="3028" max="3028" width="10.44140625" style="25" customWidth="1"/>
    <col min="3029" max="3030" width="8.44140625" style="25"/>
    <col min="3031" max="3031" width="8.5546875" style="25" customWidth="1"/>
    <col min="3032" max="3033" width="8.44140625" style="25"/>
    <col min="3034" max="3034" width="10.44140625" style="25" customWidth="1"/>
    <col min="3035" max="3035" width="9.44140625" style="25" customWidth="1"/>
    <col min="3036" max="3036" width="8.5546875" style="25" customWidth="1"/>
    <col min="3037" max="3041" width="8.44140625" style="25"/>
    <col min="3042" max="3042" width="9.44140625" style="25" customWidth="1"/>
    <col min="3043" max="3043" width="10.44140625" style="25" customWidth="1"/>
    <col min="3044" max="3044" width="7.44140625" style="25" customWidth="1"/>
    <col min="3045" max="3046" width="9.44140625" style="25" customWidth="1"/>
    <col min="3047" max="3047" width="8.44140625" style="25"/>
    <col min="3048" max="3048" width="10.44140625" style="25" customWidth="1"/>
    <col min="3049" max="3049" width="9.44140625" style="25" customWidth="1"/>
    <col min="3050" max="3050" width="8.44140625" style="25"/>
    <col min="3051" max="3051" width="7.44140625" style="25" customWidth="1"/>
    <col min="3052" max="3052" width="8.5546875" style="25" customWidth="1"/>
    <col min="3053" max="3053" width="9.44140625" style="25" customWidth="1"/>
    <col min="3054" max="3054" width="8.44140625" style="25"/>
    <col min="3055" max="3055" width="8.5546875" style="25" customWidth="1"/>
    <col min="3056" max="3057" width="8.44140625" style="25"/>
    <col min="3058" max="3058" width="10.44140625" style="25" customWidth="1"/>
    <col min="3059" max="3072" width="8.44140625" style="25"/>
    <col min="3073" max="3073" width="3.44140625" style="25" customWidth="1"/>
    <col min="3074" max="3074" width="20.44140625" style="25" customWidth="1"/>
    <col min="3075" max="3080" width="13.44140625" style="25" customWidth="1"/>
    <col min="3081" max="3081" width="11.44140625" style="25" customWidth="1"/>
    <col min="3082" max="3082" width="10.44140625" style="25" customWidth="1"/>
    <col min="3083" max="3083" width="15.44140625" style="25" customWidth="1"/>
    <col min="3084" max="3084" width="18.44140625" style="25" customWidth="1"/>
    <col min="3085" max="3086" width="17.44140625" style="25" customWidth="1"/>
    <col min="3087" max="3088" width="15.44140625" style="25" customWidth="1"/>
    <col min="3089" max="3089" width="13.44140625" style="25" customWidth="1"/>
    <col min="3090" max="3090" width="14.44140625" style="25" customWidth="1"/>
    <col min="3091" max="3091" width="8.44140625" style="25"/>
    <col min="3092" max="3092" width="8.5546875" style="25" customWidth="1"/>
    <col min="3093" max="3093" width="7.44140625" style="25" customWidth="1"/>
    <col min="3094" max="3095" width="8.44140625" style="25"/>
    <col min="3096" max="3096" width="7.44140625" style="25" customWidth="1"/>
    <col min="3097" max="3097" width="6.44140625" style="25" customWidth="1"/>
    <col min="3098" max="3098" width="7.44140625" style="25" customWidth="1"/>
    <col min="3099" max="3104" width="0" style="25" hidden="1" customWidth="1"/>
    <col min="3105" max="3106" width="8.44140625" style="25"/>
    <col min="3107" max="3107" width="7.44140625" style="25" customWidth="1"/>
    <col min="3108" max="3108" width="6.44140625" style="25" customWidth="1"/>
    <col min="3109" max="3109" width="8.44140625" style="25"/>
    <col min="3110" max="3110" width="6.44140625" style="25" customWidth="1"/>
    <col min="3111" max="3111" width="7.44140625" style="25" customWidth="1"/>
    <col min="3112" max="3113" width="8.44140625" style="25"/>
    <col min="3114" max="3114" width="9.44140625" style="25" customWidth="1"/>
    <col min="3115" max="3115" width="8.44140625" style="25"/>
    <col min="3116" max="3116" width="9.44140625" style="25" customWidth="1"/>
    <col min="3117" max="3118" width="8.44140625" style="25"/>
    <col min="3119" max="3120" width="9.44140625" style="25" customWidth="1"/>
    <col min="3121" max="3121" width="8.5546875" style="25" customWidth="1"/>
    <col min="3122" max="3122" width="8.44140625" style="25"/>
    <col min="3123" max="3123" width="9.44140625" style="25" customWidth="1"/>
    <col min="3124" max="3126" width="8.44140625" style="25"/>
    <col min="3127" max="3127" width="10.44140625" style="25" customWidth="1"/>
    <col min="3128" max="3128" width="8.44140625" style="25"/>
    <col min="3129" max="3129" width="7.44140625" style="25" customWidth="1"/>
    <col min="3130" max="3130" width="9.44140625" style="25" customWidth="1"/>
    <col min="3131" max="3131" width="10.44140625" style="25" customWidth="1"/>
    <col min="3132" max="3132" width="7.44140625" style="25" customWidth="1"/>
    <col min="3133" max="3133" width="10.44140625" style="25" customWidth="1"/>
    <col min="3134" max="3139" width="0" style="25" hidden="1" customWidth="1"/>
    <col min="3140" max="3140" width="10.44140625" style="25" customWidth="1"/>
    <col min="3141" max="3143" width="9.44140625" style="25" customWidth="1"/>
    <col min="3144" max="3144" width="8.44140625" style="25"/>
    <col min="3145" max="3146" width="7.44140625" style="25" customWidth="1"/>
    <col min="3147" max="3152" width="0" style="25" hidden="1" customWidth="1"/>
    <col min="3153" max="3153" width="10.44140625" style="25" customWidth="1"/>
    <col min="3154" max="3154" width="9.44140625" style="25" customWidth="1"/>
    <col min="3155" max="3155" width="10.44140625" style="25" customWidth="1"/>
    <col min="3156" max="3156" width="9.44140625" style="25" customWidth="1"/>
    <col min="3157" max="3157" width="8.44140625" style="25"/>
    <col min="3158" max="3158" width="6.44140625" style="25" customWidth="1"/>
    <col min="3159" max="3160" width="10.44140625" style="25" customWidth="1"/>
    <col min="3161" max="3161" width="8.44140625" style="25"/>
    <col min="3162" max="3162" width="10.44140625" style="25" customWidth="1"/>
    <col min="3163" max="3164" width="8.44140625" style="25"/>
    <col min="3165" max="3166" width="7.44140625" style="25" customWidth="1"/>
    <col min="3167" max="3172" width="0" style="25" hidden="1" customWidth="1"/>
    <col min="3173" max="3173" width="9.44140625" style="25" customWidth="1"/>
    <col min="3174" max="3174" width="7.44140625" style="25" customWidth="1"/>
    <col min="3175" max="3176" width="8.44140625" style="25"/>
    <col min="3177" max="3177" width="10.44140625" style="25" customWidth="1"/>
    <col min="3178" max="3178" width="8.44140625" style="25"/>
    <col min="3179" max="3179" width="7.5546875" style="25" customWidth="1"/>
    <col min="3180" max="3182" width="10.44140625" style="25" customWidth="1"/>
    <col min="3183" max="3183" width="7.44140625" style="25" customWidth="1"/>
    <col min="3184" max="3184" width="10.44140625" style="25" customWidth="1"/>
    <col min="3185" max="3186" width="8.44140625" style="25"/>
    <col min="3187" max="3187" width="10.44140625" style="25" customWidth="1"/>
    <col min="3188" max="3188" width="9.44140625" style="25" customWidth="1"/>
    <col min="3189" max="3191" width="10.44140625" style="25" customWidth="1"/>
    <col min="3192" max="3192" width="9.44140625" style="25" customWidth="1"/>
    <col min="3193" max="3193" width="10.44140625" style="25" customWidth="1"/>
    <col min="3194" max="3195" width="8.44140625" style="25"/>
    <col min="3196" max="3196" width="7.44140625" style="25" customWidth="1"/>
    <col min="3197" max="3197" width="5.44140625" style="25" customWidth="1"/>
    <col min="3198" max="3199" width="7.44140625" style="25" customWidth="1"/>
    <col min="3200" max="3200" width="8.5546875" style="25" customWidth="1"/>
    <col min="3201" max="3202" width="10.44140625" style="25" customWidth="1"/>
    <col min="3203" max="3204" width="9.44140625" style="25" customWidth="1"/>
    <col min="3205" max="3205" width="7.44140625" style="25" customWidth="1"/>
    <col min="3206" max="3206" width="6.44140625" style="25" customWidth="1"/>
    <col min="3207" max="3207" width="8.5546875" style="25" customWidth="1"/>
    <col min="3208" max="3208" width="9.44140625" style="25" customWidth="1"/>
    <col min="3209" max="3209" width="10.44140625" style="25" customWidth="1"/>
    <col min="3210" max="3210" width="8.44140625" style="25"/>
    <col min="3211" max="3212" width="9.44140625" style="25" customWidth="1"/>
    <col min="3213" max="3214" width="8.44140625" style="25"/>
    <col min="3215" max="3215" width="10.44140625" style="25" customWidth="1"/>
    <col min="3216" max="3216" width="9.44140625" style="25" customWidth="1"/>
    <col min="3217" max="3221" width="8.44140625" style="25"/>
    <col min="3222" max="3222" width="10.44140625" style="25" customWidth="1"/>
    <col min="3223" max="3223" width="8.44140625" style="25"/>
    <col min="3224" max="3224" width="9.44140625" style="25" customWidth="1"/>
    <col min="3225" max="3226" width="8.44140625" style="25"/>
    <col min="3227" max="3227" width="7.44140625" style="25" customWidth="1"/>
    <col min="3228" max="3228" width="8.44140625" style="25"/>
    <col min="3229" max="3230" width="10.44140625" style="25" customWidth="1"/>
    <col min="3231" max="3231" width="8.44140625" style="25"/>
    <col min="3232" max="3232" width="8.5546875" style="25" customWidth="1"/>
    <col min="3233" max="3233" width="8.44140625" style="25"/>
    <col min="3234" max="3234" width="7.44140625" style="25" customWidth="1"/>
    <col min="3235" max="3235" width="9.44140625" style="25" customWidth="1"/>
    <col min="3236" max="3241" width="0" style="25" hidden="1" customWidth="1"/>
    <col min="3242" max="3242" width="10.44140625" style="25" customWidth="1"/>
    <col min="3243" max="3248" width="8.44140625" style="25"/>
    <col min="3249" max="3249" width="10.44140625" style="25" customWidth="1"/>
    <col min="3250" max="3250" width="8.44140625" style="25"/>
    <col min="3251" max="3251" width="8.5546875" style="25" customWidth="1"/>
    <col min="3252" max="3252" width="9.44140625" style="25" customWidth="1"/>
    <col min="3253" max="3254" width="8.44140625" style="25"/>
    <col min="3255" max="3255" width="9.44140625" style="25" customWidth="1"/>
    <col min="3256" max="3256" width="10.44140625" style="25" customWidth="1"/>
    <col min="3257" max="3261" width="8.44140625" style="25"/>
    <col min="3262" max="3262" width="8.5546875" style="25" customWidth="1"/>
    <col min="3263" max="3263" width="10.44140625" style="25" customWidth="1"/>
    <col min="3264" max="3264" width="9.44140625" style="25" customWidth="1"/>
    <col min="3265" max="3265" width="7.44140625" style="25" customWidth="1"/>
    <col min="3266" max="3267" width="8.44140625" style="25"/>
    <col min="3268" max="3268" width="8.109375" style="25" customWidth="1"/>
    <col min="3269" max="3269" width="7.44140625" style="25" customWidth="1"/>
    <col min="3270" max="3270" width="10.44140625" style="25" customWidth="1"/>
    <col min="3271" max="3271" width="8.44140625" style="25"/>
    <col min="3272" max="3272" width="9.44140625" style="25" customWidth="1"/>
    <col min="3273" max="3275" width="8.44140625" style="25"/>
    <col min="3276" max="3276" width="8.5546875" style="25" customWidth="1"/>
    <col min="3277" max="3283" width="0" style="25" hidden="1" customWidth="1"/>
    <col min="3284" max="3284" width="10.44140625" style="25" customWidth="1"/>
    <col min="3285" max="3286" width="8.44140625" style="25"/>
    <col min="3287" max="3287" width="8.5546875" style="25" customWidth="1"/>
    <col min="3288" max="3289" width="8.44140625" style="25"/>
    <col min="3290" max="3290" width="10.44140625" style="25" customWidth="1"/>
    <col min="3291" max="3291" width="9.44140625" style="25" customWidth="1"/>
    <col min="3292" max="3292" width="8.5546875" style="25" customWidth="1"/>
    <col min="3293" max="3297" width="8.44140625" style="25"/>
    <col min="3298" max="3298" width="9.44140625" style="25" customWidth="1"/>
    <col min="3299" max="3299" width="10.44140625" style="25" customWidth="1"/>
    <col min="3300" max="3300" width="7.44140625" style="25" customWidth="1"/>
    <col min="3301" max="3302" width="9.44140625" style="25" customWidth="1"/>
    <col min="3303" max="3303" width="8.44140625" style="25"/>
    <col min="3304" max="3304" width="10.44140625" style="25" customWidth="1"/>
    <col min="3305" max="3305" width="9.44140625" style="25" customWidth="1"/>
    <col min="3306" max="3306" width="8.44140625" style="25"/>
    <col min="3307" max="3307" width="7.44140625" style="25" customWidth="1"/>
    <col min="3308" max="3308" width="8.5546875" style="25" customWidth="1"/>
    <col min="3309" max="3309" width="9.44140625" style="25" customWidth="1"/>
    <col min="3310" max="3310" width="8.44140625" style="25"/>
    <col min="3311" max="3311" width="8.5546875" style="25" customWidth="1"/>
    <col min="3312" max="3313" width="8.44140625" style="25"/>
    <col min="3314" max="3314" width="10.44140625" style="25" customWidth="1"/>
    <col min="3315" max="3328" width="8.44140625" style="25"/>
    <col min="3329" max="3329" width="3.44140625" style="25" customWidth="1"/>
    <col min="3330" max="3330" width="20.44140625" style="25" customWidth="1"/>
    <col min="3331" max="3336" width="13.44140625" style="25" customWidth="1"/>
    <col min="3337" max="3337" width="11.44140625" style="25" customWidth="1"/>
    <col min="3338" max="3338" width="10.44140625" style="25" customWidth="1"/>
    <col min="3339" max="3339" width="15.44140625" style="25" customWidth="1"/>
    <col min="3340" max="3340" width="18.44140625" style="25" customWidth="1"/>
    <col min="3341" max="3342" width="17.44140625" style="25" customWidth="1"/>
    <col min="3343" max="3344" width="15.44140625" style="25" customWidth="1"/>
    <col min="3345" max="3345" width="13.44140625" style="25" customWidth="1"/>
    <col min="3346" max="3346" width="14.44140625" style="25" customWidth="1"/>
    <col min="3347" max="3347" width="8.44140625" style="25"/>
    <col min="3348" max="3348" width="8.5546875" style="25" customWidth="1"/>
    <col min="3349" max="3349" width="7.44140625" style="25" customWidth="1"/>
    <col min="3350" max="3351" width="8.44140625" style="25"/>
    <col min="3352" max="3352" width="7.44140625" style="25" customWidth="1"/>
    <col min="3353" max="3353" width="6.44140625" style="25" customWidth="1"/>
    <col min="3354" max="3354" width="7.44140625" style="25" customWidth="1"/>
    <col min="3355" max="3360" width="0" style="25" hidden="1" customWidth="1"/>
    <col min="3361" max="3362" width="8.44140625" style="25"/>
    <col min="3363" max="3363" width="7.44140625" style="25" customWidth="1"/>
    <col min="3364" max="3364" width="6.44140625" style="25" customWidth="1"/>
    <col min="3365" max="3365" width="8.44140625" style="25"/>
    <col min="3366" max="3366" width="6.44140625" style="25" customWidth="1"/>
    <col min="3367" max="3367" width="7.44140625" style="25" customWidth="1"/>
    <col min="3368" max="3369" width="8.44140625" style="25"/>
    <col min="3370" max="3370" width="9.44140625" style="25" customWidth="1"/>
    <col min="3371" max="3371" width="8.44140625" style="25"/>
    <col min="3372" max="3372" width="9.44140625" style="25" customWidth="1"/>
    <col min="3373" max="3374" width="8.44140625" style="25"/>
    <col min="3375" max="3376" width="9.44140625" style="25" customWidth="1"/>
    <col min="3377" max="3377" width="8.5546875" style="25" customWidth="1"/>
    <col min="3378" max="3378" width="8.44140625" style="25"/>
    <col min="3379" max="3379" width="9.44140625" style="25" customWidth="1"/>
    <col min="3380" max="3382" width="8.44140625" style="25"/>
    <col min="3383" max="3383" width="10.44140625" style="25" customWidth="1"/>
    <col min="3384" max="3384" width="8.44140625" style="25"/>
    <col min="3385" max="3385" width="7.44140625" style="25" customWidth="1"/>
    <col min="3386" max="3386" width="9.44140625" style="25" customWidth="1"/>
    <col min="3387" max="3387" width="10.44140625" style="25" customWidth="1"/>
    <col min="3388" max="3388" width="7.44140625" style="25" customWidth="1"/>
    <col min="3389" max="3389" width="10.44140625" style="25" customWidth="1"/>
    <col min="3390" max="3395" width="0" style="25" hidden="1" customWidth="1"/>
    <col min="3396" max="3396" width="10.44140625" style="25" customWidth="1"/>
    <col min="3397" max="3399" width="9.44140625" style="25" customWidth="1"/>
    <col min="3400" max="3400" width="8.44140625" style="25"/>
    <col min="3401" max="3402" width="7.44140625" style="25" customWidth="1"/>
    <col min="3403" max="3408" width="0" style="25" hidden="1" customWidth="1"/>
    <col min="3409" max="3409" width="10.44140625" style="25" customWidth="1"/>
    <col min="3410" max="3410" width="9.44140625" style="25" customWidth="1"/>
    <col min="3411" max="3411" width="10.44140625" style="25" customWidth="1"/>
    <col min="3412" max="3412" width="9.44140625" style="25" customWidth="1"/>
    <col min="3413" max="3413" width="8.44140625" style="25"/>
    <col min="3414" max="3414" width="6.44140625" style="25" customWidth="1"/>
    <col min="3415" max="3416" width="10.44140625" style="25" customWidth="1"/>
    <col min="3417" max="3417" width="8.44140625" style="25"/>
    <col min="3418" max="3418" width="10.44140625" style="25" customWidth="1"/>
    <col min="3419" max="3420" width="8.44140625" style="25"/>
    <col min="3421" max="3422" width="7.44140625" style="25" customWidth="1"/>
    <col min="3423" max="3428" width="0" style="25" hidden="1" customWidth="1"/>
    <col min="3429" max="3429" width="9.44140625" style="25" customWidth="1"/>
    <col min="3430" max="3430" width="7.44140625" style="25" customWidth="1"/>
    <col min="3431" max="3432" width="8.44140625" style="25"/>
    <col min="3433" max="3433" width="10.44140625" style="25" customWidth="1"/>
    <col min="3434" max="3434" width="8.44140625" style="25"/>
    <col min="3435" max="3435" width="7.5546875" style="25" customWidth="1"/>
    <col min="3436" max="3438" width="10.44140625" style="25" customWidth="1"/>
    <col min="3439" max="3439" width="7.44140625" style="25" customWidth="1"/>
    <col min="3440" max="3440" width="10.44140625" style="25" customWidth="1"/>
    <col min="3441" max="3442" width="8.44140625" style="25"/>
    <col min="3443" max="3443" width="10.44140625" style="25" customWidth="1"/>
    <col min="3444" max="3444" width="9.44140625" style="25" customWidth="1"/>
    <col min="3445" max="3447" width="10.44140625" style="25" customWidth="1"/>
    <col min="3448" max="3448" width="9.44140625" style="25" customWidth="1"/>
    <col min="3449" max="3449" width="10.44140625" style="25" customWidth="1"/>
    <col min="3450" max="3451" width="8.44140625" style="25"/>
    <col min="3452" max="3452" width="7.44140625" style="25" customWidth="1"/>
    <col min="3453" max="3453" width="5.44140625" style="25" customWidth="1"/>
    <col min="3454" max="3455" width="7.44140625" style="25" customWidth="1"/>
    <col min="3456" max="3456" width="8.5546875" style="25" customWidth="1"/>
    <col min="3457" max="3458" width="10.44140625" style="25" customWidth="1"/>
    <col min="3459" max="3460" width="9.44140625" style="25" customWidth="1"/>
    <col min="3461" max="3461" width="7.44140625" style="25" customWidth="1"/>
    <col min="3462" max="3462" width="6.44140625" style="25" customWidth="1"/>
    <col min="3463" max="3463" width="8.5546875" style="25" customWidth="1"/>
    <col min="3464" max="3464" width="9.44140625" style="25" customWidth="1"/>
    <col min="3465" max="3465" width="10.44140625" style="25" customWidth="1"/>
    <col min="3466" max="3466" width="8.44140625" style="25"/>
    <col min="3467" max="3468" width="9.44140625" style="25" customWidth="1"/>
    <col min="3469" max="3470" width="8.44140625" style="25"/>
    <col min="3471" max="3471" width="10.44140625" style="25" customWidth="1"/>
    <col min="3472" max="3472" width="9.44140625" style="25" customWidth="1"/>
    <col min="3473" max="3477" width="8.44140625" style="25"/>
    <col min="3478" max="3478" width="10.44140625" style="25" customWidth="1"/>
    <col min="3479" max="3479" width="8.44140625" style="25"/>
    <col min="3480" max="3480" width="9.44140625" style="25" customWidth="1"/>
    <col min="3481" max="3482" width="8.44140625" style="25"/>
    <col min="3483" max="3483" width="7.44140625" style="25" customWidth="1"/>
    <col min="3484" max="3484" width="8.44140625" style="25"/>
    <col min="3485" max="3486" width="10.44140625" style="25" customWidth="1"/>
    <col min="3487" max="3487" width="8.44140625" style="25"/>
    <col min="3488" max="3488" width="8.5546875" style="25" customWidth="1"/>
    <col min="3489" max="3489" width="8.44140625" style="25"/>
    <col min="3490" max="3490" width="7.44140625" style="25" customWidth="1"/>
    <col min="3491" max="3491" width="9.44140625" style="25" customWidth="1"/>
    <col min="3492" max="3497" width="0" style="25" hidden="1" customWidth="1"/>
    <col min="3498" max="3498" width="10.44140625" style="25" customWidth="1"/>
    <col min="3499" max="3504" width="8.44140625" style="25"/>
    <col min="3505" max="3505" width="10.44140625" style="25" customWidth="1"/>
    <col min="3506" max="3506" width="8.44140625" style="25"/>
    <col min="3507" max="3507" width="8.5546875" style="25" customWidth="1"/>
    <col min="3508" max="3508" width="9.44140625" style="25" customWidth="1"/>
    <col min="3509" max="3510" width="8.44140625" style="25"/>
    <col min="3511" max="3511" width="9.44140625" style="25" customWidth="1"/>
    <col min="3512" max="3512" width="10.44140625" style="25" customWidth="1"/>
    <col min="3513" max="3517" width="8.44140625" style="25"/>
    <col min="3518" max="3518" width="8.5546875" style="25" customWidth="1"/>
    <col min="3519" max="3519" width="10.44140625" style="25" customWidth="1"/>
    <col min="3520" max="3520" width="9.44140625" style="25" customWidth="1"/>
    <col min="3521" max="3521" width="7.44140625" style="25" customWidth="1"/>
    <col min="3522" max="3523" width="8.44140625" style="25"/>
    <col min="3524" max="3524" width="8.109375" style="25" customWidth="1"/>
    <col min="3525" max="3525" width="7.44140625" style="25" customWidth="1"/>
    <col min="3526" max="3526" width="10.44140625" style="25" customWidth="1"/>
    <col min="3527" max="3527" width="8.44140625" style="25"/>
    <col min="3528" max="3528" width="9.44140625" style="25" customWidth="1"/>
    <col min="3529" max="3531" width="8.44140625" style="25"/>
    <col min="3532" max="3532" width="8.5546875" style="25" customWidth="1"/>
    <col min="3533" max="3539" width="0" style="25" hidden="1" customWidth="1"/>
    <col min="3540" max="3540" width="10.44140625" style="25" customWidth="1"/>
    <col min="3541" max="3542" width="8.44140625" style="25"/>
    <col min="3543" max="3543" width="8.5546875" style="25" customWidth="1"/>
    <col min="3544" max="3545" width="8.44140625" style="25"/>
    <col min="3546" max="3546" width="10.44140625" style="25" customWidth="1"/>
    <col min="3547" max="3547" width="9.44140625" style="25" customWidth="1"/>
    <col min="3548" max="3548" width="8.5546875" style="25" customWidth="1"/>
    <col min="3549" max="3553" width="8.44140625" style="25"/>
    <col min="3554" max="3554" width="9.44140625" style="25" customWidth="1"/>
    <col min="3555" max="3555" width="10.44140625" style="25" customWidth="1"/>
    <col min="3556" max="3556" width="7.44140625" style="25" customWidth="1"/>
    <col min="3557" max="3558" width="9.44140625" style="25" customWidth="1"/>
    <col min="3559" max="3559" width="8.44140625" style="25"/>
    <col min="3560" max="3560" width="10.44140625" style="25" customWidth="1"/>
    <col min="3561" max="3561" width="9.44140625" style="25" customWidth="1"/>
    <col min="3562" max="3562" width="8.44140625" style="25"/>
    <col min="3563" max="3563" width="7.44140625" style="25" customWidth="1"/>
    <col min="3564" max="3564" width="8.5546875" style="25" customWidth="1"/>
    <col min="3565" max="3565" width="9.44140625" style="25" customWidth="1"/>
    <col min="3566" max="3566" width="8.44140625" style="25"/>
    <col min="3567" max="3567" width="8.5546875" style="25" customWidth="1"/>
    <col min="3568" max="3569" width="8.44140625" style="25"/>
    <col min="3570" max="3570" width="10.44140625" style="25" customWidth="1"/>
    <col min="3571" max="3584" width="8.44140625" style="25"/>
    <col min="3585" max="3585" width="3.44140625" style="25" customWidth="1"/>
    <col min="3586" max="3586" width="20.44140625" style="25" customWidth="1"/>
    <col min="3587" max="3592" width="13.44140625" style="25" customWidth="1"/>
    <col min="3593" max="3593" width="11.44140625" style="25" customWidth="1"/>
    <col min="3594" max="3594" width="10.44140625" style="25" customWidth="1"/>
    <col min="3595" max="3595" width="15.44140625" style="25" customWidth="1"/>
    <col min="3596" max="3596" width="18.44140625" style="25" customWidth="1"/>
    <col min="3597" max="3598" width="17.44140625" style="25" customWidth="1"/>
    <col min="3599" max="3600" width="15.44140625" style="25" customWidth="1"/>
    <col min="3601" max="3601" width="13.44140625" style="25" customWidth="1"/>
    <col min="3602" max="3602" width="14.44140625" style="25" customWidth="1"/>
    <col min="3603" max="3603" width="8.44140625" style="25"/>
    <col min="3604" max="3604" width="8.5546875" style="25" customWidth="1"/>
    <col min="3605" max="3605" width="7.44140625" style="25" customWidth="1"/>
    <col min="3606" max="3607" width="8.44140625" style="25"/>
    <col min="3608" max="3608" width="7.44140625" style="25" customWidth="1"/>
    <col min="3609" max="3609" width="6.44140625" style="25" customWidth="1"/>
    <col min="3610" max="3610" width="7.44140625" style="25" customWidth="1"/>
    <col min="3611" max="3616" width="0" style="25" hidden="1" customWidth="1"/>
    <col min="3617" max="3618" width="8.44140625" style="25"/>
    <col min="3619" max="3619" width="7.44140625" style="25" customWidth="1"/>
    <col min="3620" max="3620" width="6.44140625" style="25" customWidth="1"/>
    <col min="3621" max="3621" width="8.44140625" style="25"/>
    <col min="3622" max="3622" width="6.44140625" style="25" customWidth="1"/>
    <col min="3623" max="3623" width="7.44140625" style="25" customWidth="1"/>
    <col min="3624" max="3625" width="8.44140625" style="25"/>
    <col min="3626" max="3626" width="9.44140625" style="25" customWidth="1"/>
    <col min="3627" max="3627" width="8.44140625" style="25"/>
    <col min="3628" max="3628" width="9.44140625" style="25" customWidth="1"/>
    <col min="3629" max="3630" width="8.44140625" style="25"/>
    <col min="3631" max="3632" width="9.44140625" style="25" customWidth="1"/>
    <col min="3633" max="3633" width="8.5546875" style="25" customWidth="1"/>
    <col min="3634" max="3634" width="8.44140625" style="25"/>
    <col min="3635" max="3635" width="9.44140625" style="25" customWidth="1"/>
    <col min="3636" max="3638" width="8.44140625" style="25"/>
    <col min="3639" max="3639" width="10.44140625" style="25" customWidth="1"/>
    <col min="3640" max="3640" width="8.44140625" style="25"/>
    <col min="3641" max="3641" width="7.44140625" style="25" customWidth="1"/>
    <col min="3642" max="3642" width="9.44140625" style="25" customWidth="1"/>
    <col min="3643" max="3643" width="10.44140625" style="25" customWidth="1"/>
    <col min="3644" max="3644" width="7.44140625" style="25" customWidth="1"/>
    <col min="3645" max="3645" width="10.44140625" style="25" customWidth="1"/>
    <col min="3646" max="3651" width="0" style="25" hidden="1" customWidth="1"/>
    <col min="3652" max="3652" width="10.44140625" style="25" customWidth="1"/>
    <col min="3653" max="3655" width="9.44140625" style="25" customWidth="1"/>
    <col min="3656" max="3656" width="8.44140625" style="25"/>
    <col min="3657" max="3658" width="7.44140625" style="25" customWidth="1"/>
    <col min="3659" max="3664" width="0" style="25" hidden="1" customWidth="1"/>
    <col min="3665" max="3665" width="10.44140625" style="25" customWidth="1"/>
    <col min="3666" max="3666" width="9.44140625" style="25" customWidth="1"/>
    <col min="3667" max="3667" width="10.44140625" style="25" customWidth="1"/>
    <col min="3668" max="3668" width="9.44140625" style="25" customWidth="1"/>
    <col min="3669" max="3669" width="8.44140625" style="25"/>
    <col min="3670" max="3670" width="6.44140625" style="25" customWidth="1"/>
    <col min="3671" max="3672" width="10.44140625" style="25" customWidth="1"/>
    <col min="3673" max="3673" width="8.44140625" style="25"/>
    <col min="3674" max="3674" width="10.44140625" style="25" customWidth="1"/>
    <col min="3675" max="3676" width="8.44140625" style="25"/>
    <col min="3677" max="3678" width="7.44140625" style="25" customWidth="1"/>
    <col min="3679" max="3684" width="0" style="25" hidden="1" customWidth="1"/>
    <col min="3685" max="3685" width="9.44140625" style="25" customWidth="1"/>
    <col min="3686" max="3686" width="7.44140625" style="25" customWidth="1"/>
    <col min="3687" max="3688" width="8.44140625" style="25"/>
    <col min="3689" max="3689" width="10.44140625" style="25" customWidth="1"/>
    <col min="3690" max="3690" width="8.44140625" style="25"/>
    <col min="3691" max="3691" width="7.5546875" style="25" customWidth="1"/>
    <col min="3692" max="3694" width="10.44140625" style="25" customWidth="1"/>
    <col min="3695" max="3695" width="7.44140625" style="25" customWidth="1"/>
    <col min="3696" max="3696" width="10.44140625" style="25" customWidth="1"/>
    <col min="3697" max="3698" width="8.44140625" style="25"/>
    <col min="3699" max="3699" width="10.44140625" style="25" customWidth="1"/>
    <col min="3700" max="3700" width="9.44140625" style="25" customWidth="1"/>
    <col min="3701" max="3703" width="10.44140625" style="25" customWidth="1"/>
    <col min="3704" max="3704" width="9.44140625" style="25" customWidth="1"/>
    <col min="3705" max="3705" width="10.44140625" style="25" customWidth="1"/>
    <col min="3706" max="3707" width="8.44140625" style="25"/>
    <col min="3708" max="3708" width="7.44140625" style="25" customWidth="1"/>
    <col min="3709" max="3709" width="5.44140625" style="25" customWidth="1"/>
    <col min="3710" max="3711" width="7.44140625" style="25" customWidth="1"/>
    <col min="3712" max="3712" width="8.5546875" style="25" customWidth="1"/>
    <col min="3713" max="3714" width="10.44140625" style="25" customWidth="1"/>
    <col min="3715" max="3716" width="9.44140625" style="25" customWidth="1"/>
    <col min="3717" max="3717" width="7.44140625" style="25" customWidth="1"/>
    <col min="3718" max="3718" width="6.44140625" style="25" customWidth="1"/>
    <col min="3719" max="3719" width="8.5546875" style="25" customWidth="1"/>
    <col min="3720" max="3720" width="9.44140625" style="25" customWidth="1"/>
    <col min="3721" max="3721" width="10.44140625" style="25" customWidth="1"/>
    <col min="3722" max="3722" width="8.44140625" style="25"/>
    <col min="3723" max="3724" width="9.44140625" style="25" customWidth="1"/>
    <col min="3725" max="3726" width="8.44140625" style="25"/>
    <col min="3727" max="3727" width="10.44140625" style="25" customWidth="1"/>
    <col min="3728" max="3728" width="9.44140625" style="25" customWidth="1"/>
    <col min="3729" max="3733" width="8.44140625" style="25"/>
    <col min="3734" max="3734" width="10.44140625" style="25" customWidth="1"/>
    <col min="3735" max="3735" width="8.44140625" style="25"/>
    <col min="3736" max="3736" width="9.44140625" style="25" customWidth="1"/>
    <col min="3737" max="3738" width="8.44140625" style="25"/>
    <col min="3739" max="3739" width="7.44140625" style="25" customWidth="1"/>
    <col min="3740" max="3740" width="8.44140625" style="25"/>
    <col min="3741" max="3742" width="10.44140625" style="25" customWidth="1"/>
    <col min="3743" max="3743" width="8.44140625" style="25"/>
    <col min="3744" max="3744" width="8.5546875" style="25" customWidth="1"/>
    <col min="3745" max="3745" width="8.44140625" style="25"/>
    <col min="3746" max="3746" width="7.44140625" style="25" customWidth="1"/>
    <col min="3747" max="3747" width="9.44140625" style="25" customWidth="1"/>
    <col min="3748" max="3753" width="0" style="25" hidden="1" customWidth="1"/>
    <col min="3754" max="3754" width="10.44140625" style="25" customWidth="1"/>
    <col min="3755" max="3760" width="8.44140625" style="25"/>
    <col min="3761" max="3761" width="10.44140625" style="25" customWidth="1"/>
    <col min="3762" max="3762" width="8.44140625" style="25"/>
    <col min="3763" max="3763" width="8.5546875" style="25" customWidth="1"/>
    <col min="3764" max="3764" width="9.44140625" style="25" customWidth="1"/>
    <col min="3765" max="3766" width="8.44140625" style="25"/>
    <col min="3767" max="3767" width="9.44140625" style="25" customWidth="1"/>
    <col min="3768" max="3768" width="10.44140625" style="25" customWidth="1"/>
    <col min="3769" max="3773" width="8.44140625" style="25"/>
    <col min="3774" max="3774" width="8.5546875" style="25" customWidth="1"/>
    <col min="3775" max="3775" width="10.44140625" style="25" customWidth="1"/>
    <col min="3776" max="3776" width="9.44140625" style="25" customWidth="1"/>
    <col min="3777" max="3777" width="7.44140625" style="25" customWidth="1"/>
    <col min="3778" max="3779" width="8.44140625" style="25"/>
    <col min="3780" max="3780" width="8.109375" style="25" customWidth="1"/>
    <col min="3781" max="3781" width="7.44140625" style="25" customWidth="1"/>
    <col min="3782" max="3782" width="10.44140625" style="25" customWidth="1"/>
    <col min="3783" max="3783" width="8.44140625" style="25"/>
    <col min="3784" max="3784" width="9.44140625" style="25" customWidth="1"/>
    <col min="3785" max="3787" width="8.44140625" style="25"/>
    <col min="3788" max="3788" width="8.5546875" style="25" customWidth="1"/>
    <col min="3789" max="3795" width="0" style="25" hidden="1" customWidth="1"/>
    <col min="3796" max="3796" width="10.44140625" style="25" customWidth="1"/>
    <col min="3797" max="3798" width="8.44140625" style="25"/>
    <col min="3799" max="3799" width="8.5546875" style="25" customWidth="1"/>
    <col min="3800" max="3801" width="8.44140625" style="25"/>
    <col min="3802" max="3802" width="10.44140625" style="25" customWidth="1"/>
    <col min="3803" max="3803" width="9.44140625" style="25" customWidth="1"/>
    <col min="3804" max="3804" width="8.5546875" style="25" customWidth="1"/>
    <col min="3805" max="3809" width="8.44140625" style="25"/>
    <col min="3810" max="3810" width="9.44140625" style="25" customWidth="1"/>
    <col min="3811" max="3811" width="10.44140625" style="25" customWidth="1"/>
    <col min="3812" max="3812" width="7.44140625" style="25" customWidth="1"/>
    <col min="3813" max="3814" width="9.44140625" style="25" customWidth="1"/>
    <col min="3815" max="3815" width="8.44140625" style="25"/>
    <col min="3816" max="3816" width="10.44140625" style="25" customWidth="1"/>
    <col min="3817" max="3817" width="9.44140625" style="25" customWidth="1"/>
    <col min="3818" max="3818" width="8.44140625" style="25"/>
    <col min="3819" max="3819" width="7.44140625" style="25" customWidth="1"/>
    <col min="3820" max="3820" width="8.5546875" style="25" customWidth="1"/>
    <col min="3821" max="3821" width="9.44140625" style="25" customWidth="1"/>
    <col min="3822" max="3822" width="8.44140625" style="25"/>
    <col min="3823" max="3823" width="8.5546875" style="25" customWidth="1"/>
    <col min="3824" max="3825" width="8.44140625" style="25"/>
    <col min="3826" max="3826" width="10.44140625" style="25" customWidth="1"/>
    <col min="3827" max="3840" width="8.44140625" style="25"/>
    <col min="3841" max="3841" width="3.44140625" style="25" customWidth="1"/>
    <col min="3842" max="3842" width="20.44140625" style="25" customWidth="1"/>
    <col min="3843" max="3848" width="13.44140625" style="25" customWidth="1"/>
    <col min="3849" max="3849" width="11.44140625" style="25" customWidth="1"/>
    <col min="3850" max="3850" width="10.44140625" style="25" customWidth="1"/>
    <col min="3851" max="3851" width="15.44140625" style="25" customWidth="1"/>
    <col min="3852" max="3852" width="18.44140625" style="25" customWidth="1"/>
    <col min="3853" max="3854" width="17.44140625" style="25" customWidth="1"/>
    <col min="3855" max="3856" width="15.44140625" style="25" customWidth="1"/>
    <col min="3857" max="3857" width="13.44140625" style="25" customWidth="1"/>
    <col min="3858" max="3858" width="14.44140625" style="25" customWidth="1"/>
    <col min="3859" max="3859" width="8.44140625" style="25"/>
    <col min="3860" max="3860" width="8.5546875" style="25" customWidth="1"/>
    <col min="3861" max="3861" width="7.44140625" style="25" customWidth="1"/>
    <col min="3862" max="3863" width="8.44140625" style="25"/>
    <col min="3864" max="3864" width="7.44140625" style="25" customWidth="1"/>
    <col min="3865" max="3865" width="6.44140625" style="25" customWidth="1"/>
    <col min="3866" max="3866" width="7.44140625" style="25" customWidth="1"/>
    <col min="3867" max="3872" width="0" style="25" hidden="1" customWidth="1"/>
    <col min="3873" max="3874" width="8.44140625" style="25"/>
    <col min="3875" max="3875" width="7.44140625" style="25" customWidth="1"/>
    <col min="3876" max="3876" width="6.44140625" style="25" customWidth="1"/>
    <col min="3877" max="3877" width="8.44140625" style="25"/>
    <col min="3878" max="3878" width="6.44140625" style="25" customWidth="1"/>
    <col min="3879" max="3879" width="7.44140625" style="25" customWidth="1"/>
    <col min="3880" max="3881" width="8.44140625" style="25"/>
    <col min="3882" max="3882" width="9.44140625" style="25" customWidth="1"/>
    <col min="3883" max="3883" width="8.44140625" style="25"/>
    <col min="3884" max="3884" width="9.44140625" style="25" customWidth="1"/>
    <col min="3885" max="3886" width="8.44140625" style="25"/>
    <col min="3887" max="3888" width="9.44140625" style="25" customWidth="1"/>
    <col min="3889" max="3889" width="8.5546875" style="25" customWidth="1"/>
    <col min="3890" max="3890" width="8.44140625" style="25"/>
    <col min="3891" max="3891" width="9.44140625" style="25" customWidth="1"/>
    <col min="3892" max="3894" width="8.44140625" style="25"/>
    <col min="3895" max="3895" width="10.44140625" style="25" customWidth="1"/>
    <col min="3896" max="3896" width="8.44140625" style="25"/>
    <col min="3897" max="3897" width="7.44140625" style="25" customWidth="1"/>
    <col min="3898" max="3898" width="9.44140625" style="25" customWidth="1"/>
    <col min="3899" max="3899" width="10.44140625" style="25" customWidth="1"/>
    <col min="3900" max="3900" width="7.44140625" style="25" customWidth="1"/>
    <col min="3901" max="3901" width="10.44140625" style="25" customWidth="1"/>
    <col min="3902" max="3907" width="0" style="25" hidden="1" customWidth="1"/>
    <col min="3908" max="3908" width="10.44140625" style="25" customWidth="1"/>
    <col min="3909" max="3911" width="9.44140625" style="25" customWidth="1"/>
    <col min="3912" max="3912" width="8.44140625" style="25"/>
    <col min="3913" max="3914" width="7.44140625" style="25" customWidth="1"/>
    <col min="3915" max="3920" width="0" style="25" hidden="1" customWidth="1"/>
    <col min="3921" max="3921" width="10.44140625" style="25" customWidth="1"/>
    <col min="3922" max="3922" width="9.44140625" style="25" customWidth="1"/>
    <col min="3923" max="3923" width="10.44140625" style="25" customWidth="1"/>
    <col min="3924" max="3924" width="9.44140625" style="25" customWidth="1"/>
    <col min="3925" max="3925" width="8.44140625" style="25"/>
    <col min="3926" max="3926" width="6.44140625" style="25" customWidth="1"/>
    <col min="3927" max="3928" width="10.44140625" style="25" customWidth="1"/>
    <col min="3929" max="3929" width="8.44140625" style="25"/>
    <col min="3930" max="3930" width="10.44140625" style="25" customWidth="1"/>
    <col min="3931" max="3932" width="8.44140625" style="25"/>
    <col min="3933" max="3934" width="7.44140625" style="25" customWidth="1"/>
    <col min="3935" max="3940" width="0" style="25" hidden="1" customWidth="1"/>
    <col min="3941" max="3941" width="9.44140625" style="25" customWidth="1"/>
    <col min="3942" max="3942" width="7.44140625" style="25" customWidth="1"/>
    <col min="3943" max="3944" width="8.44140625" style="25"/>
    <col min="3945" max="3945" width="10.44140625" style="25" customWidth="1"/>
    <col min="3946" max="3946" width="8.44140625" style="25"/>
    <col min="3947" max="3947" width="7.5546875" style="25" customWidth="1"/>
    <col min="3948" max="3950" width="10.44140625" style="25" customWidth="1"/>
    <col min="3951" max="3951" width="7.44140625" style="25" customWidth="1"/>
    <col min="3952" max="3952" width="10.44140625" style="25" customWidth="1"/>
    <col min="3953" max="3954" width="8.44140625" style="25"/>
    <col min="3955" max="3955" width="10.44140625" style="25" customWidth="1"/>
    <col min="3956" max="3956" width="9.44140625" style="25" customWidth="1"/>
    <col min="3957" max="3959" width="10.44140625" style="25" customWidth="1"/>
    <col min="3960" max="3960" width="9.44140625" style="25" customWidth="1"/>
    <col min="3961" max="3961" width="10.44140625" style="25" customWidth="1"/>
    <col min="3962" max="3963" width="8.44140625" style="25"/>
    <col min="3964" max="3964" width="7.44140625" style="25" customWidth="1"/>
    <col min="3965" max="3965" width="5.44140625" style="25" customWidth="1"/>
    <col min="3966" max="3967" width="7.44140625" style="25" customWidth="1"/>
    <col min="3968" max="3968" width="8.5546875" style="25" customWidth="1"/>
    <col min="3969" max="3970" width="10.44140625" style="25" customWidth="1"/>
    <col min="3971" max="3972" width="9.44140625" style="25" customWidth="1"/>
    <col min="3973" max="3973" width="7.44140625" style="25" customWidth="1"/>
    <col min="3974" max="3974" width="6.44140625" style="25" customWidth="1"/>
    <col min="3975" max="3975" width="8.5546875" style="25" customWidth="1"/>
    <col min="3976" max="3976" width="9.44140625" style="25" customWidth="1"/>
    <col min="3977" max="3977" width="10.44140625" style="25" customWidth="1"/>
    <col min="3978" max="3978" width="8.44140625" style="25"/>
    <col min="3979" max="3980" width="9.44140625" style="25" customWidth="1"/>
    <col min="3981" max="3982" width="8.44140625" style="25"/>
    <col min="3983" max="3983" width="10.44140625" style="25" customWidth="1"/>
    <col min="3984" max="3984" width="9.44140625" style="25" customWidth="1"/>
    <col min="3985" max="3989" width="8.44140625" style="25"/>
    <col min="3990" max="3990" width="10.44140625" style="25" customWidth="1"/>
    <col min="3991" max="3991" width="8.44140625" style="25"/>
    <col min="3992" max="3992" width="9.44140625" style="25" customWidth="1"/>
    <col min="3993" max="3994" width="8.44140625" style="25"/>
    <col min="3995" max="3995" width="7.44140625" style="25" customWidth="1"/>
    <col min="3996" max="3996" width="8.44140625" style="25"/>
    <col min="3997" max="3998" width="10.44140625" style="25" customWidth="1"/>
    <col min="3999" max="3999" width="8.44140625" style="25"/>
    <col min="4000" max="4000" width="8.5546875" style="25" customWidth="1"/>
    <col min="4001" max="4001" width="8.44140625" style="25"/>
    <col min="4002" max="4002" width="7.44140625" style="25" customWidth="1"/>
    <col min="4003" max="4003" width="9.44140625" style="25" customWidth="1"/>
    <col min="4004" max="4009" width="0" style="25" hidden="1" customWidth="1"/>
    <col min="4010" max="4010" width="10.44140625" style="25" customWidth="1"/>
    <col min="4011" max="4016" width="8.44140625" style="25"/>
    <col min="4017" max="4017" width="10.44140625" style="25" customWidth="1"/>
    <col min="4018" max="4018" width="8.44140625" style="25"/>
    <col min="4019" max="4019" width="8.5546875" style="25" customWidth="1"/>
    <col min="4020" max="4020" width="9.44140625" style="25" customWidth="1"/>
    <col min="4021" max="4022" width="8.44140625" style="25"/>
    <col min="4023" max="4023" width="9.44140625" style="25" customWidth="1"/>
    <col min="4024" max="4024" width="10.44140625" style="25" customWidth="1"/>
    <col min="4025" max="4029" width="8.44140625" style="25"/>
    <col min="4030" max="4030" width="8.5546875" style="25" customWidth="1"/>
    <col min="4031" max="4031" width="10.44140625" style="25" customWidth="1"/>
    <col min="4032" max="4032" width="9.44140625" style="25" customWidth="1"/>
    <col min="4033" max="4033" width="7.44140625" style="25" customWidth="1"/>
    <col min="4034" max="4035" width="8.44140625" style="25"/>
    <col min="4036" max="4036" width="8.109375" style="25" customWidth="1"/>
    <col min="4037" max="4037" width="7.44140625" style="25" customWidth="1"/>
    <col min="4038" max="4038" width="10.44140625" style="25" customWidth="1"/>
    <col min="4039" max="4039" width="8.44140625" style="25"/>
    <col min="4040" max="4040" width="9.44140625" style="25" customWidth="1"/>
    <col min="4041" max="4043" width="8.44140625" style="25"/>
    <col min="4044" max="4044" width="8.5546875" style="25" customWidth="1"/>
    <col min="4045" max="4051" width="0" style="25" hidden="1" customWidth="1"/>
    <col min="4052" max="4052" width="10.44140625" style="25" customWidth="1"/>
    <col min="4053" max="4054" width="8.44140625" style="25"/>
    <col min="4055" max="4055" width="8.5546875" style="25" customWidth="1"/>
    <col min="4056" max="4057" width="8.44140625" style="25"/>
    <col min="4058" max="4058" width="10.44140625" style="25" customWidth="1"/>
    <col min="4059" max="4059" width="9.44140625" style="25" customWidth="1"/>
    <col min="4060" max="4060" width="8.5546875" style="25" customWidth="1"/>
    <col min="4061" max="4065" width="8.44140625" style="25"/>
    <col min="4066" max="4066" width="9.44140625" style="25" customWidth="1"/>
    <col min="4067" max="4067" width="10.44140625" style="25" customWidth="1"/>
    <col min="4068" max="4068" width="7.44140625" style="25" customWidth="1"/>
    <col min="4069" max="4070" width="9.44140625" style="25" customWidth="1"/>
    <col min="4071" max="4071" width="8.44140625" style="25"/>
    <col min="4072" max="4072" width="10.44140625" style="25" customWidth="1"/>
    <col min="4073" max="4073" width="9.44140625" style="25" customWidth="1"/>
    <col min="4074" max="4074" width="8.44140625" style="25"/>
    <col min="4075" max="4075" width="7.44140625" style="25" customWidth="1"/>
    <col min="4076" max="4076" width="8.5546875" style="25" customWidth="1"/>
    <col min="4077" max="4077" width="9.44140625" style="25" customWidth="1"/>
    <col min="4078" max="4078" width="8.44140625" style="25"/>
    <col min="4079" max="4079" width="8.5546875" style="25" customWidth="1"/>
    <col min="4080" max="4081" width="8.44140625" style="25"/>
    <col min="4082" max="4082" width="10.44140625" style="25" customWidth="1"/>
    <col min="4083" max="4096" width="8.44140625" style="25"/>
    <col min="4097" max="4097" width="3.44140625" style="25" customWidth="1"/>
    <col min="4098" max="4098" width="20.44140625" style="25" customWidth="1"/>
    <col min="4099" max="4104" width="13.44140625" style="25" customWidth="1"/>
    <col min="4105" max="4105" width="11.44140625" style="25" customWidth="1"/>
    <col min="4106" max="4106" width="10.44140625" style="25" customWidth="1"/>
    <col min="4107" max="4107" width="15.44140625" style="25" customWidth="1"/>
    <col min="4108" max="4108" width="18.44140625" style="25" customWidth="1"/>
    <col min="4109" max="4110" width="17.44140625" style="25" customWidth="1"/>
    <col min="4111" max="4112" width="15.44140625" style="25" customWidth="1"/>
    <col min="4113" max="4113" width="13.44140625" style="25" customWidth="1"/>
    <col min="4114" max="4114" width="14.44140625" style="25" customWidth="1"/>
    <col min="4115" max="4115" width="8.44140625" style="25"/>
    <col min="4116" max="4116" width="8.5546875" style="25" customWidth="1"/>
    <col min="4117" max="4117" width="7.44140625" style="25" customWidth="1"/>
    <col min="4118" max="4119" width="8.44140625" style="25"/>
    <col min="4120" max="4120" width="7.44140625" style="25" customWidth="1"/>
    <col min="4121" max="4121" width="6.44140625" style="25" customWidth="1"/>
    <col min="4122" max="4122" width="7.44140625" style="25" customWidth="1"/>
    <col min="4123" max="4128" width="0" style="25" hidden="1" customWidth="1"/>
    <col min="4129" max="4130" width="8.44140625" style="25"/>
    <col min="4131" max="4131" width="7.44140625" style="25" customWidth="1"/>
    <col min="4132" max="4132" width="6.44140625" style="25" customWidth="1"/>
    <col min="4133" max="4133" width="8.44140625" style="25"/>
    <col min="4134" max="4134" width="6.44140625" style="25" customWidth="1"/>
    <col min="4135" max="4135" width="7.44140625" style="25" customWidth="1"/>
    <col min="4136" max="4137" width="8.44140625" style="25"/>
    <col min="4138" max="4138" width="9.44140625" style="25" customWidth="1"/>
    <col min="4139" max="4139" width="8.44140625" style="25"/>
    <col min="4140" max="4140" width="9.44140625" style="25" customWidth="1"/>
    <col min="4141" max="4142" width="8.44140625" style="25"/>
    <col min="4143" max="4144" width="9.44140625" style="25" customWidth="1"/>
    <col min="4145" max="4145" width="8.5546875" style="25" customWidth="1"/>
    <col min="4146" max="4146" width="8.44140625" style="25"/>
    <col min="4147" max="4147" width="9.44140625" style="25" customWidth="1"/>
    <col min="4148" max="4150" width="8.44140625" style="25"/>
    <col min="4151" max="4151" width="10.44140625" style="25" customWidth="1"/>
    <col min="4152" max="4152" width="8.44140625" style="25"/>
    <col min="4153" max="4153" width="7.44140625" style="25" customWidth="1"/>
    <col min="4154" max="4154" width="9.44140625" style="25" customWidth="1"/>
    <col min="4155" max="4155" width="10.44140625" style="25" customWidth="1"/>
    <col min="4156" max="4156" width="7.44140625" style="25" customWidth="1"/>
    <col min="4157" max="4157" width="10.44140625" style="25" customWidth="1"/>
    <col min="4158" max="4163" width="0" style="25" hidden="1" customWidth="1"/>
    <col min="4164" max="4164" width="10.44140625" style="25" customWidth="1"/>
    <col min="4165" max="4167" width="9.44140625" style="25" customWidth="1"/>
    <col min="4168" max="4168" width="8.44140625" style="25"/>
    <col min="4169" max="4170" width="7.44140625" style="25" customWidth="1"/>
    <col min="4171" max="4176" width="0" style="25" hidden="1" customWidth="1"/>
    <col min="4177" max="4177" width="10.44140625" style="25" customWidth="1"/>
    <col min="4178" max="4178" width="9.44140625" style="25" customWidth="1"/>
    <col min="4179" max="4179" width="10.44140625" style="25" customWidth="1"/>
    <col min="4180" max="4180" width="9.44140625" style="25" customWidth="1"/>
    <col min="4181" max="4181" width="8.44140625" style="25"/>
    <col min="4182" max="4182" width="6.44140625" style="25" customWidth="1"/>
    <col min="4183" max="4184" width="10.44140625" style="25" customWidth="1"/>
    <col min="4185" max="4185" width="8.44140625" style="25"/>
    <col min="4186" max="4186" width="10.44140625" style="25" customWidth="1"/>
    <col min="4187" max="4188" width="8.44140625" style="25"/>
    <col min="4189" max="4190" width="7.44140625" style="25" customWidth="1"/>
    <col min="4191" max="4196" width="0" style="25" hidden="1" customWidth="1"/>
    <col min="4197" max="4197" width="9.44140625" style="25" customWidth="1"/>
    <col min="4198" max="4198" width="7.44140625" style="25" customWidth="1"/>
    <col min="4199" max="4200" width="8.44140625" style="25"/>
    <col min="4201" max="4201" width="10.44140625" style="25" customWidth="1"/>
    <col min="4202" max="4202" width="8.44140625" style="25"/>
    <col min="4203" max="4203" width="7.5546875" style="25" customWidth="1"/>
    <col min="4204" max="4206" width="10.44140625" style="25" customWidth="1"/>
    <col min="4207" max="4207" width="7.44140625" style="25" customWidth="1"/>
    <col min="4208" max="4208" width="10.44140625" style="25" customWidth="1"/>
    <col min="4209" max="4210" width="8.44140625" style="25"/>
    <col min="4211" max="4211" width="10.44140625" style="25" customWidth="1"/>
    <col min="4212" max="4212" width="9.44140625" style="25" customWidth="1"/>
    <col min="4213" max="4215" width="10.44140625" style="25" customWidth="1"/>
    <col min="4216" max="4216" width="9.44140625" style="25" customWidth="1"/>
    <col min="4217" max="4217" width="10.44140625" style="25" customWidth="1"/>
    <col min="4218" max="4219" width="8.44140625" style="25"/>
    <col min="4220" max="4220" width="7.44140625" style="25" customWidth="1"/>
    <col min="4221" max="4221" width="5.44140625" style="25" customWidth="1"/>
    <col min="4222" max="4223" width="7.44140625" style="25" customWidth="1"/>
    <col min="4224" max="4224" width="8.5546875" style="25" customWidth="1"/>
    <col min="4225" max="4226" width="10.44140625" style="25" customWidth="1"/>
    <col min="4227" max="4228" width="9.44140625" style="25" customWidth="1"/>
    <col min="4229" max="4229" width="7.44140625" style="25" customWidth="1"/>
    <col min="4230" max="4230" width="6.44140625" style="25" customWidth="1"/>
    <col min="4231" max="4231" width="8.5546875" style="25" customWidth="1"/>
    <col min="4232" max="4232" width="9.44140625" style="25" customWidth="1"/>
    <col min="4233" max="4233" width="10.44140625" style="25" customWidth="1"/>
    <col min="4234" max="4234" width="8.44140625" style="25"/>
    <col min="4235" max="4236" width="9.44140625" style="25" customWidth="1"/>
    <col min="4237" max="4238" width="8.44140625" style="25"/>
    <col min="4239" max="4239" width="10.44140625" style="25" customWidth="1"/>
    <col min="4240" max="4240" width="9.44140625" style="25" customWidth="1"/>
    <col min="4241" max="4245" width="8.44140625" style="25"/>
    <col min="4246" max="4246" width="10.44140625" style="25" customWidth="1"/>
    <col min="4247" max="4247" width="8.44140625" style="25"/>
    <col min="4248" max="4248" width="9.44140625" style="25" customWidth="1"/>
    <col min="4249" max="4250" width="8.44140625" style="25"/>
    <col min="4251" max="4251" width="7.44140625" style="25" customWidth="1"/>
    <col min="4252" max="4252" width="8.44140625" style="25"/>
    <col min="4253" max="4254" width="10.44140625" style="25" customWidth="1"/>
    <col min="4255" max="4255" width="8.44140625" style="25"/>
    <col min="4256" max="4256" width="8.5546875" style="25" customWidth="1"/>
    <col min="4257" max="4257" width="8.44140625" style="25"/>
    <col min="4258" max="4258" width="7.44140625" style="25" customWidth="1"/>
    <col min="4259" max="4259" width="9.44140625" style="25" customWidth="1"/>
    <col min="4260" max="4265" width="0" style="25" hidden="1" customWidth="1"/>
    <col min="4266" max="4266" width="10.44140625" style="25" customWidth="1"/>
    <col min="4267" max="4272" width="8.44140625" style="25"/>
    <col min="4273" max="4273" width="10.44140625" style="25" customWidth="1"/>
    <col min="4274" max="4274" width="8.44140625" style="25"/>
    <col min="4275" max="4275" width="8.5546875" style="25" customWidth="1"/>
    <col min="4276" max="4276" width="9.44140625" style="25" customWidth="1"/>
    <col min="4277" max="4278" width="8.44140625" style="25"/>
    <col min="4279" max="4279" width="9.44140625" style="25" customWidth="1"/>
    <col min="4280" max="4280" width="10.44140625" style="25" customWidth="1"/>
    <col min="4281" max="4285" width="8.44140625" style="25"/>
    <col min="4286" max="4286" width="8.5546875" style="25" customWidth="1"/>
    <col min="4287" max="4287" width="10.44140625" style="25" customWidth="1"/>
    <col min="4288" max="4288" width="9.44140625" style="25" customWidth="1"/>
    <col min="4289" max="4289" width="7.44140625" style="25" customWidth="1"/>
    <col min="4290" max="4291" width="8.44140625" style="25"/>
    <col min="4292" max="4292" width="8.109375" style="25" customWidth="1"/>
    <col min="4293" max="4293" width="7.44140625" style="25" customWidth="1"/>
    <col min="4294" max="4294" width="10.44140625" style="25" customWidth="1"/>
    <col min="4295" max="4295" width="8.44140625" style="25"/>
    <col min="4296" max="4296" width="9.44140625" style="25" customWidth="1"/>
    <col min="4297" max="4299" width="8.44140625" style="25"/>
    <col min="4300" max="4300" width="8.5546875" style="25" customWidth="1"/>
    <col min="4301" max="4307" width="0" style="25" hidden="1" customWidth="1"/>
    <col min="4308" max="4308" width="10.44140625" style="25" customWidth="1"/>
    <col min="4309" max="4310" width="8.44140625" style="25"/>
    <col min="4311" max="4311" width="8.5546875" style="25" customWidth="1"/>
    <col min="4312" max="4313" width="8.44140625" style="25"/>
    <col min="4314" max="4314" width="10.44140625" style="25" customWidth="1"/>
    <col min="4315" max="4315" width="9.44140625" style="25" customWidth="1"/>
    <col min="4316" max="4316" width="8.5546875" style="25" customWidth="1"/>
    <col min="4317" max="4321" width="8.44140625" style="25"/>
    <col min="4322" max="4322" width="9.44140625" style="25" customWidth="1"/>
    <col min="4323" max="4323" width="10.44140625" style="25" customWidth="1"/>
    <col min="4324" max="4324" width="7.44140625" style="25" customWidth="1"/>
    <col min="4325" max="4326" width="9.44140625" style="25" customWidth="1"/>
    <col min="4327" max="4327" width="8.44140625" style="25"/>
    <col min="4328" max="4328" width="10.44140625" style="25" customWidth="1"/>
    <col min="4329" max="4329" width="9.44140625" style="25" customWidth="1"/>
    <col min="4330" max="4330" width="8.44140625" style="25"/>
    <col min="4331" max="4331" width="7.44140625" style="25" customWidth="1"/>
    <col min="4332" max="4332" width="8.5546875" style="25" customWidth="1"/>
    <col min="4333" max="4333" width="9.44140625" style="25" customWidth="1"/>
    <col min="4334" max="4334" width="8.44140625" style="25"/>
    <col min="4335" max="4335" width="8.5546875" style="25" customWidth="1"/>
    <col min="4336" max="4337" width="8.44140625" style="25"/>
    <col min="4338" max="4338" width="10.44140625" style="25" customWidth="1"/>
    <col min="4339" max="4352" width="8.44140625" style="25"/>
    <col min="4353" max="4353" width="3.44140625" style="25" customWidth="1"/>
    <col min="4354" max="4354" width="20.44140625" style="25" customWidth="1"/>
    <col min="4355" max="4360" width="13.44140625" style="25" customWidth="1"/>
    <col min="4361" max="4361" width="11.44140625" style="25" customWidth="1"/>
    <col min="4362" max="4362" width="10.44140625" style="25" customWidth="1"/>
    <col min="4363" max="4363" width="15.44140625" style="25" customWidth="1"/>
    <col min="4364" max="4364" width="18.44140625" style="25" customWidth="1"/>
    <col min="4365" max="4366" width="17.44140625" style="25" customWidth="1"/>
    <col min="4367" max="4368" width="15.44140625" style="25" customWidth="1"/>
    <col min="4369" max="4369" width="13.44140625" style="25" customWidth="1"/>
    <col min="4370" max="4370" width="14.44140625" style="25" customWidth="1"/>
    <col min="4371" max="4371" width="8.44140625" style="25"/>
    <col min="4372" max="4372" width="8.5546875" style="25" customWidth="1"/>
    <col min="4373" max="4373" width="7.44140625" style="25" customWidth="1"/>
    <col min="4374" max="4375" width="8.44140625" style="25"/>
    <col min="4376" max="4376" width="7.44140625" style="25" customWidth="1"/>
    <col min="4377" max="4377" width="6.44140625" style="25" customWidth="1"/>
    <col min="4378" max="4378" width="7.44140625" style="25" customWidth="1"/>
    <col min="4379" max="4384" width="0" style="25" hidden="1" customWidth="1"/>
    <col min="4385" max="4386" width="8.44140625" style="25"/>
    <col min="4387" max="4387" width="7.44140625" style="25" customWidth="1"/>
    <col min="4388" max="4388" width="6.44140625" style="25" customWidth="1"/>
    <col min="4389" max="4389" width="8.44140625" style="25"/>
    <col min="4390" max="4390" width="6.44140625" style="25" customWidth="1"/>
    <col min="4391" max="4391" width="7.44140625" style="25" customWidth="1"/>
    <col min="4392" max="4393" width="8.44140625" style="25"/>
    <col min="4394" max="4394" width="9.44140625" style="25" customWidth="1"/>
    <col min="4395" max="4395" width="8.44140625" style="25"/>
    <col min="4396" max="4396" width="9.44140625" style="25" customWidth="1"/>
    <col min="4397" max="4398" width="8.44140625" style="25"/>
    <col min="4399" max="4400" width="9.44140625" style="25" customWidth="1"/>
    <col min="4401" max="4401" width="8.5546875" style="25" customWidth="1"/>
    <col min="4402" max="4402" width="8.44140625" style="25"/>
    <col min="4403" max="4403" width="9.44140625" style="25" customWidth="1"/>
    <col min="4404" max="4406" width="8.44140625" style="25"/>
    <col min="4407" max="4407" width="10.44140625" style="25" customWidth="1"/>
    <col min="4408" max="4408" width="8.44140625" style="25"/>
    <col min="4409" max="4409" width="7.44140625" style="25" customWidth="1"/>
    <col min="4410" max="4410" width="9.44140625" style="25" customWidth="1"/>
    <col min="4411" max="4411" width="10.44140625" style="25" customWidth="1"/>
    <col min="4412" max="4412" width="7.44140625" style="25" customWidth="1"/>
    <col min="4413" max="4413" width="10.44140625" style="25" customWidth="1"/>
    <col min="4414" max="4419" width="0" style="25" hidden="1" customWidth="1"/>
    <col min="4420" max="4420" width="10.44140625" style="25" customWidth="1"/>
    <col min="4421" max="4423" width="9.44140625" style="25" customWidth="1"/>
    <col min="4424" max="4424" width="8.44140625" style="25"/>
    <col min="4425" max="4426" width="7.44140625" style="25" customWidth="1"/>
    <col min="4427" max="4432" width="0" style="25" hidden="1" customWidth="1"/>
    <col min="4433" max="4433" width="10.44140625" style="25" customWidth="1"/>
    <col min="4434" max="4434" width="9.44140625" style="25" customWidth="1"/>
    <col min="4435" max="4435" width="10.44140625" style="25" customWidth="1"/>
    <col min="4436" max="4436" width="9.44140625" style="25" customWidth="1"/>
    <col min="4437" max="4437" width="8.44140625" style="25"/>
    <col min="4438" max="4438" width="6.44140625" style="25" customWidth="1"/>
    <col min="4439" max="4440" width="10.44140625" style="25" customWidth="1"/>
    <col min="4441" max="4441" width="8.44140625" style="25"/>
    <col min="4442" max="4442" width="10.44140625" style="25" customWidth="1"/>
    <col min="4443" max="4444" width="8.44140625" style="25"/>
    <col min="4445" max="4446" width="7.44140625" style="25" customWidth="1"/>
    <col min="4447" max="4452" width="0" style="25" hidden="1" customWidth="1"/>
    <col min="4453" max="4453" width="9.44140625" style="25" customWidth="1"/>
    <col min="4454" max="4454" width="7.44140625" style="25" customWidth="1"/>
    <col min="4455" max="4456" width="8.44140625" style="25"/>
    <col min="4457" max="4457" width="10.44140625" style="25" customWidth="1"/>
    <col min="4458" max="4458" width="8.44140625" style="25"/>
    <col min="4459" max="4459" width="7.5546875" style="25" customWidth="1"/>
    <col min="4460" max="4462" width="10.44140625" style="25" customWidth="1"/>
    <col min="4463" max="4463" width="7.44140625" style="25" customWidth="1"/>
    <col min="4464" max="4464" width="10.44140625" style="25" customWidth="1"/>
    <col min="4465" max="4466" width="8.44140625" style="25"/>
    <col min="4467" max="4467" width="10.44140625" style="25" customWidth="1"/>
    <col min="4468" max="4468" width="9.44140625" style="25" customWidth="1"/>
    <col min="4469" max="4471" width="10.44140625" style="25" customWidth="1"/>
    <col min="4472" max="4472" width="9.44140625" style="25" customWidth="1"/>
    <col min="4473" max="4473" width="10.44140625" style="25" customWidth="1"/>
    <col min="4474" max="4475" width="8.44140625" style="25"/>
    <col min="4476" max="4476" width="7.44140625" style="25" customWidth="1"/>
    <col min="4477" max="4477" width="5.44140625" style="25" customWidth="1"/>
    <col min="4478" max="4479" width="7.44140625" style="25" customWidth="1"/>
    <col min="4480" max="4480" width="8.5546875" style="25" customWidth="1"/>
    <col min="4481" max="4482" width="10.44140625" style="25" customWidth="1"/>
    <col min="4483" max="4484" width="9.44140625" style="25" customWidth="1"/>
    <col min="4485" max="4485" width="7.44140625" style="25" customWidth="1"/>
    <col min="4486" max="4486" width="6.44140625" style="25" customWidth="1"/>
    <col min="4487" max="4487" width="8.5546875" style="25" customWidth="1"/>
    <col min="4488" max="4488" width="9.44140625" style="25" customWidth="1"/>
    <col min="4489" max="4489" width="10.44140625" style="25" customWidth="1"/>
    <col min="4490" max="4490" width="8.44140625" style="25"/>
    <col min="4491" max="4492" width="9.44140625" style="25" customWidth="1"/>
    <col min="4493" max="4494" width="8.44140625" style="25"/>
    <col min="4495" max="4495" width="10.44140625" style="25" customWidth="1"/>
    <col min="4496" max="4496" width="9.44140625" style="25" customWidth="1"/>
    <col min="4497" max="4501" width="8.44140625" style="25"/>
    <col min="4502" max="4502" width="10.44140625" style="25" customWidth="1"/>
    <col min="4503" max="4503" width="8.44140625" style="25"/>
    <col min="4504" max="4504" width="9.44140625" style="25" customWidth="1"/>
    <col min="4505" max="4506" width="8.44140625" style="25"/>
    <col min="4507" max="4507" width="7.44140625" style="25" customWidth="1"/>
    <col min="4508" max="4508" width="8.44140625" style="25"/>
    <col min="4509" max="4510" width="10.44140625" style="25" customWidth="1"/>
    <col min="4511" max="4511" width="8.44140625" style="25"/>
    <col min="4512" max="4512" width="8.5546875" style="25" customWidth="1"/>
    <col min="4513" max="4513" width="8.44140625" style="25"/>
    <col min="4514" max="4514" width="7.44140625" style="25" customWidth="1"/>
    <col min="4515" max="4515" width="9.44140625" style="25" customWidth="1"/>
    <col min="4516" max="4521" width="0" style="25" hidden="1" customWidth="1"/>
    <col min="4522" max="4522" width="10.44140625" style="25" customWidth="1"/>
    <col min="4523" max="4528" width="8.44140625" style="25"/>
    <col min="4529" max="4529" width="10.44140625" style="25" customWidth="1"/>
    <col min="4530" max="4530" width="8.44140625" style="25"/>
    <col min="4531" max="4531" width="8.5546875" style="25" customWidth="1"/>
    <col min="4532" max="4532" width="9.44140625" style="25" customWidth="1"/>
    <col min="4533" max="4534" width="8.44140625" style="25"/>
    <col min="4535" max="4535" width="9.44140625" style="25" customWidth="1"/>
    <col min="4536" max="4536" width="10.44140625" style="25" customWidth="1"/>
    <col min="4537" max="4541" width="8.44140625" style="25"/>
    <col min="4542" max="4542" width="8.5546875" style="25" customWidth="1"/>
    <col min="4543" max="4543" width="10.44140625" style="25" customWidth="1"/>
    <col min="4544" max="4544" width="9.44140625" style="25" customWidth="1"/>
    <col min="4545" max="4545" width="7.44140625" style="25" customWidth="1"/>
    <col min="4546" max="4547" width="8.44140625" style="25"/>
    <col min="4548" max="4548" width="8.109375" style="25" customWidth="1"/>
    <col min="4549" max="4549" width="7.44140625" style="25" customWidth="1"/>
    <col min="4550" max="4550" width="10.44140625" style="25" customWidth="1"/>
    <col min="4551" max="4551" width="8.44140625" style="25"/>
    <col min="4552" max="4552" width="9.44140625" style="25" customWidth="1"/>
    <col min="4553" max="4555" width="8.44140625" style="25"/>
    <col min="4556" max="4556" width="8.5546875" style="25" customWidth="1"/>
    <col min="4557" max="4563" width="0" style="25" hidden="1" customWidth="1"/>
    <col min="4564" max="4564" width="10.44140625" style="25" customWidth="1"/>
    <col min="4565" max="4566" width="8.44140625" style="25"/>
    <col min="4567" max="4567" width="8.5546875" style="25" customWidth="1"/>
    <col min="4568" max="4569" width="8.44140625" style="25"/>
    <col min="4570" max="4570" width="10.44140625" style="25" customWidth="1"/>
    <col min="4571" max="4571" width="9.44140625" style="25" customWidth="1"/>
    <col min="4572" max="4572" width="8.5546875" style="25" customWidth="1"/>
    <col min="4573" max="4577" width="8.44140625" style="25"/>
    <col min="4578" max="4578" width="9.44140625" style="25" customWidth="1"/>
    <col min="4579" max="4579" width="10.44140625" style="25" customWidth="1"/>
    <col min="4580" max="4580" width="7.44140625" style="25" customWidth="1"/>
    <col min="4581" max="4582" width="9.44140625" style="25" customWidth="1"/>
    <col min="4583" max="4583" width="8.44140625" style="25"/>
    <col min="4584" max="4584" width="10.44140625" style="25" customWidth="1"/>
    <col min="4585" max="4585" width="9.44140625" style="25" customWidth="1"/>
    <col min="4586" max="4586" width="8.44140625" style="25"/>
    <col min="4587" max="4587" width="7.44140625" style="25" customWidth="1"/>
    <col min="4588" max="4588" width="8.5546875" style="25" customWidth="1"/>
    <col min="4589" max="4589" width="9.44140625" style="25" customWidth="1"/>
    <col min="4590" max="4590" width="8.44140625" style="25"/>
    <col min="4591" max="4591" width="8.5546875" style="25" customWidth="1"/>
    <col min="4592" max="4593" width="8.44140625" style="25"/>
    <col min="4594" max="4594" width="10.44140625" style="25" customWidth="1"/>
    <col min="4595" max="4608" width="8.44140625" style="25"/>
    <col min="4609" max="4609" width="3.44140625" style="25" customWidth="1"/>
    <col min="4610" max="4610" width="20.44140625" style="25" customWidth="1"/>
    <col min="4611" max="4616" width="13.44140625" style="25" customWidth="1"/>
    <col min="4617" max="4617" width="11.44140625" style="25" customWidth="1"/>
    <col min="4618" max="4618" width="10.44140625" style="25" customWidth="1"/>
    <col min="4619" max="4619" width="15.44140625" style="25" customWidth="1"/>
    <col min="4620" max="4620" width="18.44140625" style="25" customWidth="1"/>
    <col min="4621" max="4622" width="17.44140625" style="25" customWidth="1"/>
    <col min="4623" max="4624" width="15.44140625" style="25" customWidth="1"/>
    <col min="4625" max="4625" width="13.44140625" style="25" customWidth="1"/>
    <col min="4626" max="4626" width="14.44140625" style="25" customWidth="1"/>
    <col min="4627" max="4627" width="8.44140625" style="25"/>
    <col min="4628" max="4628" width="8.5546875" style="25" customWidth="1"/>
    <col min="4629" max="4629" width="7.44140625" style="25" customWidth="1"/>
    <col min="4630" max="4631" width="8.44140625" style="25"/>
    <col min="4632" max="4632" width="7.44140625" style="25" customWidth="1"/>
    <col min="4633" max="4633" width="6.44140625" style="25" customWidth="1"/>
    <col min="4634" max="4634" width="7.44140625" style="25" customWidth="1"/>
    <col min="4635" max="4640" width="0" style="25" hidden="1" customWidth="1"/>
    <col min="4641" max="4642" width="8.44140625" style="25"/>
    <col min="4643" max="4643" width="7.44140625" style="25" customWidth="1"/>
    <col min="4644" max="4644" width="6.44140625" style="25" customWidth="1"/>
    <col min="4645" max="4645" width="8.44140625" style="25"/>
    <col min="4646" max="4646" width="6.44140625" style="25" customWidth="1"/>
    <col min="4647" max="4647" width="7.44140625" style="25" customWidth="1"/>
    <col min="4648" max="4649" width="8.44140625" style="25"/>
    <col min="4650" max="4650" width="9.44140625" style="25" customWidth="1"/>
    <col min="4651" max="4651" width="8.44140625" style="25"/>
    <col min="4652" max="4652" width="9.44140625" style="25" customWidth="1"/>
    <col min="4653" max="4654" width="8.44140625" style="25"/>
    <col min="4655" max="4656" width="9.44140625" style="25" customWidth="1"/>
    <col min="4657" max="4657" width="8.5546875" style="25" customWidth="1"/>
    <col min="4658" max="4658" width="8.44140625" style="25"/>
    <col min="4659" max="4659" width="9.44140625" style="25" customWidth="1"/>
    <col min="4660" max="4662" width="8.44140625" style="25"/>
    <col min="4663" max="4663" width="10.44140625" style="25" customWidth="1"/>
    <col min="4664" max="4664" width="8.44140625" style="25"/>
    <col min="4665" max="4665" width="7.44140625" style="25" customWidth="1"/>
    <col min="4666" max="4666" width="9.44140625" style="25" customWidth="1"/>
    <col min="4667" max="4667" width="10.44140625" style="25" customWidth="1"/>
    <col min="4668" max="4668" width="7.44140625" style="25" customWidth="1"/>
    <col min="4669" max="4669" width="10.44140625" style="25" customWidth="1"/>
    <col min="4670" max="4675" width="0" style="25" hidden="1" customWidth="1"/>
    <col min="4676" max="4676" width="10.44140625" style="25" customWidth="1"/>
    <col min="4677" max="4679" width="9.44140625" style="25" customWidth="1"/>
    <col min="4680" max="4680" width="8.44140625" style="25"/>
    <col min="4681" max="4682" width="7.44140625" style="25" customWidth="1"/>
    <col min="4683" max="4688" width="0" style="25" hidden="1" customWidth="1"/>
    <col min="4689" max="4689" width="10.44140625" style="25" customWidth="1"/>
    <col min="4690" max="4690" width="9.44140625" style="25" customWidth="1"/>
    <col min="4691" max="4691" width="10.44140625" style="25" customWidth="1"/>
    <col min="4692" max="4692" width="9.44140625" style="25" customWidth="1"/>
    <col min="4693" max="4693" width="8.44140625" style="25"/>
    <col min="4694" max="4694" width="6.44140625" style="25" customWidth="1"/>
    <col min="4695" max="4696" width="10.44140625" style="25" customWidth="1"/>
    <col min="4697" max="4697" width="8.44140625" style="25"/>
    <col min="4698" max="4698" width="10.44140625" style="25" customWidth="1"/>
    <col min="4699" max="4700" width="8.44140625" style="25"/>
    <col min="4701" max="4702" width="7.44140625" style="25" customWidth="1"/>
    <col min="4703" max="4708" width="0" style="25" hidden="1" customWidth="1"/>
    <col min="4709" max="4709" width="9.44140625" style="25" customWidth="1"/>
    <col min="4710" max="4710" width="7.44140625" style="25" customWidth="1"/>
    <col min="4711" max="4712" width="8.44140625" style="25"/>
    <col min="4713" max="4713" width="10.44140625" style="25" customWidth="1"/>
    <col min="4714" max="4714" width="8.44140625" style="25"/>
    <col min="4715" max="4715" width="7.5546875" style="25" customWidth="1"/>
    <col min="4716" max="4718" width="10.44140625" style="25" customWidth="1"/>
    <col min="4719" max="4719" width="7.44140625" style="25" customWidth="1"/>
    <col min="4720" max="4720" width="10.44140625" style="25" customWidth="1"/>
    <col min="4721" max="4722" width="8.44140625" style="25"/>
    <col min="4723" max="4723" width="10.44140625" style="25" customWidth="1"/>
    <col min="4724" max="4724" width="9.44140625" style="25" customWidth="1"/>
    <col min="4725" max="4727" width="10.44140625" style="25" customWidth="1"/>
    <col min="4728" max="4728" width="9.44140625" style="25" customWidth="1"/>
    <col min="4729" max="4729" width="10.44140625" style="25" customWidth="1"/>
    <col min="4730" max="4731" width="8.44140625" style="25"/>
    <col min="4732" max="4732" width="7.44140625" style="25" customWidth="1"/>
    <col min="4733" max="4733" width="5.44140625" style="25" customWidth="1"/>
    <col min="4734" max="4735" width="7.44140625" style="25" customWidth="1"/>
    <col min="4736" max="4736" width="8.5546875" style="25" customWidth="1"/>
    <col min="4737" max="4738" width="10.44140625" style="25" customWidth="1"/>
    <col min="4739" max="4740" width="9.44140625" style="25" customWidth="1"/>
    <col min="4741" max="4741" width="7.44140625" style="25" customWidth="1"/>
    <col min="4742" max="4742" width="6.44140625" style="25" customWidth="1"/>
    <col min="4743" max="4743" width="8.5546875" style="25" customWidth="1"/>
    <col min="4744" max="4744" width="9.44140625" style="25" customWidth="1"/>
    <col min="4745" max="4745" width="10.44140625" style="25" customWidth="1"/>
    <col min="4746" max="4746" width="8.44140625" style="25"/>
    <col min="4747" max="4748" width="9.44140625" style="25" customWidth="1"/>
    <col min="4749" max="4750" width="8.44140625" style="25"/>
    <col min="4751" max="4751" width="10.44140625" style="25" customWidth="1"/>
    <col min="4752" max="4752" width="9.44140625" style="25" customWidth="1"/>
    <col min="4753" max="4757" width="8.44140625" style="25"/>
    <col min="4758" max="4758" width="10.44140625" style="25" customWidth="1"/>
    <col min="4759" max="4759" width="8.44140625" style="25"/>
    <col min="4760" max="4760" width="9.44140625" style="25" customWidth="1"/>
    <col min="4761" max="4762" width="8.44140625" style="25"/>
    <col min="4763" max="4763" width="7.44140625" style="25" customWidth="1"/>
    <col min="4764" max="4764" width="8.44140625" style="25"/>
    <col min="4765" max="4766" width="10.44140625" style="25" customWidth="1"/>
    <col min="4767" max="4767" width="8.44140625" style="25"/>
    <col min="4768" max="4768" width="8.5546875" style="25" customWidth="1"/>
    <col min="4769" max="4769" width="8.44140625" style="25"/>
    <col min="4770" max="4770" width="7.44140625" style="25" customWidth="1"/>
    <col min="4771" max="4771" width="9.44140625" style="25" customWidth="1"/>
    <col min="4772" max="4777" width="0" style="25" hidden="1" customWidth="1"/>
    <col min="4778" max="4778" width="10.44140625" style="25" customWidth="1"/>
    <col min="4779" max="4784" width="8.44140625" style="25"/>
    <col min="4785" max="4785" width="10.44140625" style="25" customWidth="1"/>
    <col min="4786" max="4786" width="8.44140625" style="25"/>
    <col min="4787" max="4787" width="8.5546875" style="25" customWidth="1"/>
    <col min="4788" max="4788" width="9.44140625" style="25" customWidth="1"/>
    <col min="4789" max="4790" width="8.44140625" style="25"/>
    <col min="4791" max="4791" width="9.44140625" style="25" customWidth="1"/>
    <col min="4792" max="4792" width="10.44140625" style="25" customWidth="1"/>
    <col min="4793" max="4797" width="8.44140625" style="25"/>
    <col min="4798" max="4798" width="8.5546875" style="25" customWidth="1"/>
    <col min="4799" max="4799" width="10.44140625" style="25" customWidth="1"/>
    <col min="4800" max="4800" width="9.44140625" style="25" customWidth="1"/>
    <col min="4801" max="4801" width="7.44140625" style="25" customWidth="1"/>
    <col min="4802" max="4803" width="8.44140625" style="25"/>
    <col min="4804" max="4804" width="8.109375" style="25" customWidth="1"/>
    <col min="4805" max="4805" width="7.44140625" style="25" customWidth="1"/>
    <col min="4806" max="4806" width="10.44140625" style="25" customWidth="1"/>
    <col min="4807" max="4807" width="8.44140625" style="25"/>
    <col min="4808" max="4808" width="9.44140625" style="25" customWidth="1"/>
    <col min="4809" max="4811" width="8.44140625" style="25"/>
    <col min="4812" max="4812" width="8.5546875" style="25" customWidth="1"/>
    <col min="4813" max="4819" width="0" style="25" hidden="1" customWidth="1"/>
    <col min="4820" max="4820" width="10.44140625" style="25" customWidth="1"/>
    <col min="4821" max="4822" width="8.44140625" style="25"/>
    <col min="4823" max="4823" width="8.5546875" style="25" customWidth="1"/>
    <col min="4824" max="4825" width="8.44140625" style="25"/>
    <col min="4826" max="4826" width="10.44140625" style="25" customWidth="1"/>
    <col min="4827" max="4827" width="9.44140625" style="25" customWidth="1"/>
    <col min="4828" max="4828" width="8.5546875" style="25" customWidth="1"/>
    <col min="4829" max="4833" width="8.44140625" style="25"/>
    <col min="4834" max="4834" width="9.44140625" style="25" customWidth="1"/>
    <col min="4835" max="4835" width="10.44140625" style="25" customWidth="1"/>
    <col min="4836" max="4836" width="7.44140625" style="25" customWidth="1"/>
    <col min="4837" max="4838" width="9.44140625" style="25" customWidth="1"/>
    <col min="4839" max="4839" width="8.44140625" style="25"/>
    <col min="4840" max="4840" width="10.44140625" style="25" customWidth="1"/>
    <col min="4841" max="4841" width="9.44140625" style="25" customWidth="1"/>
    <col min="4842" max="4842" width="8.44140625" style="25"/>
    <col min="4843" max="4843" width="7.44140625" style="25" customWidth="1"/>
    <col min="4844" max="4844" width="8.5546875" style="25" customWidth="1"/>
    <col min="4845" max="4845" width="9.44140625" style="25" customWidth="1"/>
    <col min="4846" max="4846" width="8.44140625" style="25"/>
    <col min="4847" max="4847" width="8.5546875" style="25" customWidth="1"/>
    <col min="4848" max="4849" width="8.44140625" style="25"/>
    <col min="4850" max="4850" width="10.44140625" style="25" customWidth="1"/>
    <col min="4851" max="4864" width="8.44140625" style="25"/>
    <col min="4865" max="4865" width="3.44140625" style="25" customWidth="1"/>
    <col min="4866" max="4866" width="20.44140625" style="25" customWidth="1"/>
    <col min="4867" max="4872" width="13.44140625" style="25" customWidth="1"/>
    <col min="4873" max="4873" width="11.44140625" style="25" customWidth="1"/>
    <col min="4874" max="4874" width="10.44140625" style="25" customWidth="1"/>
    <col min="4875" max="4875" width="15.44140625" style="25" customWidth="1"/>
    <col min="4876" max="4876" width="18.44140625" style="25" customWidth="1"/>
    <col min="4877" max="4878" width="17.44140625" style="25" customWidth="1"/>
    <col min="4879" max="4880" width="15.44140625" style="25" customWidth="1"/>
    <col min="4881" max="4881" width="13.44140625" style="25" customWidth="1"/>
    <col min="4882" max="4882" width="14.44140625" style="25" customWidth="1"/>
    <col min="4883" max="4883" width="8.44140625" style="25"/>
    <col min="4884" max="4884" width="8.5546875" style="25" customWidth="1"/>
    <col min="4885" max="4885" width="7.44140625" style="25" customWidth="1"/>
    <col min="4886" max="4887" width="8.44140625" style="25"/>
    <col min="4888" max="4888" width="7.44140625" style="25" customWidth="1"/>
    <col min="4889" max="4889" width="6.44140625" style="25" customWidth="1"/>
    <col min="4890" max="4890" width="7.44140625" style="25" customWidth="1"/>
    <col min="4891" max="4896" width="0" style="25" hidden="1" customWidth="1"/>
    <col min="4897" max="4898" width="8.44140625" style="25"/>
    <col min="4899" max="4899" width="7.44140625" style="25" customWidth="1"/>
    <col min="4900" max="4900" width="6.44140625" style="25" customWidth="1"/>
    <col min="4901" max="4901" width="8.44140625" style="25"/>
    <col min="4902" max="4902" width="6.44140625" style="25" customWidth="1"/>
    <col min="4903" max="4903" width="7.44140625" style="25" customWidth="1"/>
    <col min="4904" max="4905" width="8.44140625" style="25"/>
    <col min="4906" max="4906" width="9.44140625" style="25" customWidth="1"/>
    <col min="4907" max="4907" width="8.44140625" style="25"/>
    <col min="4908" max="4908" width="9.44140625" style="25" customWidth="1"/>
    <col min="4909" max="4910" width="8.44140625" style="25"/>
    <col min="4911" max="4912" width="9.44140625" style="25" customWidth="1"/>
    <col min="4913" max="4913" width="8.5546875" style="25" customWidth="1"/>
    <col min="4914" max="4914" width="8.44140625" style="25"/>
    <col min="4915" max="4915" width="9.44140625" style="25" customWidth="1"/>
    <col min="4916" max="4918" width="8.44140625" style="25"/>
    <col min="4919" max="4919" width="10.44140625" style="25" customWidth="1"/>
    <col min="4920" max="4920" width="8.44140625" style="25"/>
    <col min="4921" max="4921" width="7.44140625" style="25" customWidth="1"/>
    <col min="4922" max="4922" width="9.44140625" style="25" customWidth="1"/>
    <col min="4923" max="4923" width="10.44140625" style="25" customWidth="1"/>
    <col min="4924" max="4924" width="7.44140625" style="25" customWidth="1"/>
    <col min="4925" max="4925" width="10.44140625" style="25" customWidth="1"/>
    <col min="4926" max="4931" width="0" style="25" hidden="1" customWidth="1"/>
    <col min="4932" max="4932" width="10.44140625" style="25" customWidth="1"/>
    <col min="4933" max="4935" width="9.44140625" style="25" customWidth="1"/>
    <col min="4936" max="4936" width="8.44140625" style="25"/>
    <col min="4937" max="4938" width="7.44140625" style="25" customWidth="1"/>
    <col min="4939" max="4944" width="0" style="25" hidden="1" customWidth="1"/>
    <col min="4945" max="4945" width="10.44140625" style="25" customWidth="1"/>
    <col min="4946" max="4946" width="9.44140625" style="25" customWidth="1"/>
    <col min="4947" max="4947" width="10.44140625" style="25" customWidth="1"/>
    <col min="4948" max="4948" width="9.44140625" style="25" customWidth="1"/>
    <col min="4949" max="4949" width="8.44140625" style="25"/>
    <col min="4950" max="4950" width="6.44140625" style="25" customWidth="1"/>
    <col min="4951" max="4952" width="10.44140625" style="25" customWidth="1"/>
    <col min="4953" max="4953" width="8.44140625" style="25"/>
    <col min="4954" max="4954" width="10.44140625" style="25" customWidth="1"/>
    <col min="4955" max="4956" width="8.44140625" style="25"/>
    <col min="4957" max="4958" width="7.44140625" style="25" customWidth="1"/>
    <col min="4959" max="4964" width="0" style="25" hidden="1" customWidth="1"/>
    <col min="4965" max="4965" width="9.44140625" style="25" customWidth="1"/>
    <col min="4966" max="4966" width="7.44140625" style="25" customWidth="1"/>
    <col min="4967" max="4968" width="8.44140625" style="25"/>
    <col min="4969" max="4969" width="10.44140625" style="25" customWidth="1"/>
    <col min="4970" max="4970" width="8.44140625" style="25"/>
    <col min="4971" max="4971" width="7.5546875" style="25" customWidth="1"/>
    <col min="4972" max="4974" width="10.44140625" style="25" customWidth="1"/>
    <col min="4975" max="4975" width="7.44140625" style="25" customWidth="1"/>
    <col min="4976" max="4976" width="10.44140625" style="25" customWidth="1"/>
    <col min="4977" max="4978" width="8.44140625" style="25"/>
    <col min="4979" max="4979" width="10.44140625" style="25" customWidth="1"/>
    <col min="4980" max="4980" width="9.44140625" style="25" customWidth="1"/>
    <col min="4981" max="4983" width="10.44140625" style="25" customWidth="1"/>
    <col min="4984" max="4984" width="9.44140625" style="25" customWidth="1"/>
    <col min="4985" max="4985" width="10.44140625" style="25" customWidth="1"/>
    <col min="4986" max="4987" width="8.44140625" style="25"/>
    <col min="4988" max="4988" width="7.44140625" style="25" customWidth="1"/>
    <col min="4989" max="4989" width="5.44140625" style="25" customWidth="1"/>
    <col min="4990" max="4991" width="7.44140625" style="25" customWidth="1"/>
    <col min="4992" max="4992" width="8.5546875" style="25" customWidth="1"/>
    <col min="4993" max="4994" width="10.44140625" style="25" customWidth="1"/>
    <col min="4995" max="4996" width="9.44140625" style="25" customWidth="1"/>
    <col min="4997" max="4997" width="7.44140625" style="25" customWidth="1"/>
    <col min="4998" max="4998" width="6.44140625" style="25" customWidth="1"/>
    <col min="4999" max="4999" width="8.5546875" style="25" customWidth="1"/>
    <col min="5000" max="5000" width="9.44140625" style="25" customWidth="1"/>
    <col min="5001" max="5001" width="10.44140625" style="25" customWidth="1"/>
    <col min="5002" max="5002" width="8.44140625" style="25"/>
    <col min="5003" max="5004" width="9.44140625" style="25" customWidth="1"/>
    <col min="5005" max="5006" width="8.44140625" style="25"/>
    <col min="5007" max="5007" width="10.44140625" style="25" customWidth="1"/>
    <col min="5008" max="5008" width="9.44140625" style="25" customWidth="1"/>
    <col min="5009" max="5013" width="8.44140625" style="25"/>
    <col min="5014" max="5014" width="10.44140625" style="25" customWidth="1"/>
    <col min="5015" max="5015" width="8.44140625" style="25"/>
    <col min="5016" max="5016" width="9.44140625" style="25" customWidth="1"/>
    <col min="5017" max="5018" width="8.44140625" style="25"/>
    <col min="5019" max="5019" width="7.44140625" style="25" customWidth="1"/>
    <col min="5020" max="5020" width="8.44140625" style="25"/>
    <col min="5021" max="5022" width="10.44140625" style="25" customWidth="1"/>
    <col min="5023" max="5023" width="8.44140625" style="25"/>
    <col min="5024" max="5024" width="8.5546875" style="25" customWidth="1"/>
    <col min="5025" max="5025" width="8.44140625" style="25"/>
    <col min="5026" max="5026" width="7.44140625" style="25" customWidth="1"/>
    <col min="5027" max="5027" width="9.44140625" style="25" customWidth="1"/>
    <col min="5028" max="5033" width="0" style="25" hidden="1" customWidth="1"/>
    <col min="5034" max="5034" width="10.44140625" style="25" customWidth="1"/>
    <col min="5035" max="5040" width="8.44140625" style="25"/>
    <col min="5041" max="5041" width="10.44140625" style="25" customWidth="1"/>
    <col min="5042" max="5042" width="8.44140625" style="25"/>
    <col min="5043" max="5043" width="8.5546875" style="25" customWidth="1"/>
    <col min="5044" max="5044" width="9.44140625" style="25" customWidth="1"/>
    <col min="5045" max="5046" width="8.44140625" style="25"/>
    <col min="5047" max="5047" width="9.44140625" style="25" customWidth="1"/>
    <col min="5048" max="5048" width="10.44140625" style="25" customWidth="1"/>
    <col min="5049" max="5053" width="8.44140625" style="25"/>
    <col min="5054" max="5054" width="8.5546875" style="25" customWidth="1"/>
    <col min="5055" max="5055" width="10.44140625" style="25" customWidth="1"/>
    <col min="5056" max="5056" width="9.44140625" style="25" customWidth="1"/>
    <col min="5057" max="5057" width="7.44140625" style="25" customWidth="1"/>
    <col min="5058" max="5059" width="8.44140625" style="25"/>
    <col min="5060" max="5060" width="8.109375" style="25" customWidth="1"/>
    <col min="5061" max="5061" width="7.44140625" style="25" customWidth="1"/>
    <col min="5062" max="5062" width="10.44140625" style="25" customWidth="1"/>
    <col min="5063" max="5063" width="8.44140625" style="25"/>
    <col min="5064" max="5064" width="9.44140625" style="25" customWidth="1"/>
    <col min="5065" max="5067" width="8.44140625" style="25"/>
    <col min="5068" max="5068" width="8.5546875" style="25" customWidth="1"/>
    <col min="5069" max="5075" width="0" style="25" hidden="1" customWidth="1"/>
    <col min="5076" max="5076" width="10.44140625" style="25" customWidth="1"/>
    <col min="5077" max="5078" width="8.44140625" style="25"/>
    <col min="5079" max="5079" width="8.5546875" style="25" customWidth="1"/>
    <col min="5080" max="5081" width="8.44140625" style="25"/>
    <col min="5082" max="5082" width="10.44140625" style="25" customWidth="1"/>
    <col min="5083" max="5083" width="9.44140625" style="25" customWidth="1"/>
    <col min="5084" max="5084" width="8.5546875" style="25" customWidth="1"/>
    <col min="5085" max="5089" width="8.44140625" style="25"/>
    <col min="5090" max="5090" width="9.44140625" style="25" customWidth="1"/>
    <col min="5091" max="5091" width="10.44140625" style="25" customWidth="1"/>
    <col min="5092" max="5092" width="7.44140625" style="25" customWidth="1"/>
    <col min="5093" max="5094" width="9.44140625" style="25" customWidth="1"/>
    <col min="5095" max="5095" width="8.44140625" style="25"/>
    <col min="5096" max="5096" width="10.44140625" style="25" customWidth="1"/>
    <col min="5097" max="5097" width="9.44140625" style="25" customWidth="1"/>
    <col min="5098" max="5098" width="8.44140625" style="25"/>
    <col min="5099" max="5099" width="7.44140625" style="25" customWidth="1"/>
    <col min="5100" max="5100" width="8.5546875" style="25" customWidth="1"/>
    <col min="5101" max="5101" width="9.44140625" style="25" customWidth="1"/>
    <col min="5102" max="5102" width="8.44140625" style="25"/>
    <col min="5103" max="5103" width="8.5546875" style="25" customWidth="1"/>
    <col min="5104" max="5105" width="8.44140625" style="25"/>
    <col min="5106" max="5106" width="10.44140625" style="25" customWidth="1"/>
    <col min="5107" max="5120" width="8.44140625" style="25"/>
    <col min="5121" max="5121" width="3.44140625" style="25" customWidth="1"/>
    <col min="5122" max="5122" width="20.44140625" style="25" customWidth="1"/>
    <col min="5123" max="5128" width="13.44140625" style="25" customWidth="1"/>
    <col min="5129" max="5129" width="11.44140625" style="25" customWidth="1"/>
    <col min="5130" max="5130" width="10.44140625" style="25" customWidth="1"/>
    <col min="5131" max="5131" width="15.44140625" style="25" customWidth="1"/>
    <col min="5132" max="5132" width="18.44140625" style="25" customWidth="1"/>
    <col min="5133" max="5134" width="17.44140625" style="25" customWidth="1"/>
    <col min="5135" max="5136" width="15.44140625" style="25" customWidth="1"/>
    <col min="5137" max="5137" width="13.44140625" style="25" customWidth="1"/>
    <col min="5138" max="5138" width="14.44140625" style="25" customWidth="1"/>
    <col min="5139" max="5139" width="8.44140625" style="25"/>
    <col min="5140" max="5140" width="8.5546875" style="25" customWidth="1"/>
    <col min="5141" max="5141" width="7.44140625" style="25" customWidth="1"/>
    <col min="5142" max="5143" width="8.44140625" style="25"/>
    <col min="5144" max="5144" width="7.44140625" style="25" customWidth="1"/>
    <col min="5145" max="5145" width="6.44140625" style="25" customWidth="1"/>
    <col min="5146" max="5146" width="7.44140625" style="25" customWidth="1"/>
    <col min="5147" max="5152" width="0" style="25" hidden="1" customWidth="1"/>
    <col min="5153" max="5154" width="8.44140625" style="25"/>
    <col min="5155" max="5155" width="7.44140625" style="25" customWidth="1"/>
    <col min="5156" max="5156" width="6.44140625" style="25" customWidth="1"/>
    <col min="5157" max="5157" width="8.44140625" style="25"/>
    <col min="5158" max="5158" width="6.44140625" style="25" customWidth="1"/>
    <col min="5159" max="5159" width="7.44140625" style="25" customWidth="1"/>
    <col min="5160" max="5161" width="8.44140625" style="25"/>
    <col min="5162" max="5162" width="9.44140625" style="25" customWidth="1"/>
    <col min="5163" max="5163" width="8.44140625" style="25"/>
    <col min="5164" max="5164" width="9.44140625" style="25" customWidth="1"/>
    <col min="5165" max="5166" width="8.44140625" style="25"/>
    <col min="5167" max="5168" width="9.44140625" style="25" customWidth="1"/>
    <col min="5169" max="5169" width="8.5546875" style="25" customWidth="1"/>
    <col min="5170" max="5170" width="8.44140625" style="25"/>
    <col min="5171" max="5171" width="9.44140625" style="25" customWidth="1"/>
    <col min="5172" max="5174" width="8.44140625" style="25"/>
    <col min="5175" max="5175" width="10.44140625" style="25" customWidth="1"/>
    <col min="5176" max="5176" width="8.44140625" style="25"/>
    <col min="5177" max="5177" width="7.44140625" style="25" customWidth="1"/>
    <col min="5178" max="5178" width="9.44140625" style="25" customWidth="1"/>
    <col min="5179" max="5179" width="10.44140625" style="25" customWidth="1"/>
    <col min="5180" max="5180" width="7.44140625" style="25" customWidth="1"/>
    <col min="5181" max="5181" width="10.44140625" style="25" customWidth="1"/>
    <col min="5182" max="5187" width="0" style="25" hidden="1" customWidth="1"/>
    <col min="5188" max="5188" width="10.44140625" style="25" customWidth="1"/>
    <col min="5189" max="5191" width="9.44140625" style="25" customWidth="1"/>
    <col min="5192" max="5192" width="8.44140625" style="25"/>
    <col min="5193" max="5194" width="7.44140625" style="25" customWidth="1"/>
    <col min="5195" max="5200" width="0" style="25" hidden="1" customWidth="1"/>
    <col min="5201" max="5201" width="10.44140625" style="25" customWidth="1"/>
    <col min="5202" max="5202" width="9.44140625" style="25" customWidth="1"/>
    <col min="5203" max="5203" width="10.44140625" style="25" customWidth="1"/>
    <col min="5204" max="5204" width="9.44140625" style="25" customWidth="1"/>
    <col min="5205" max="5205" width="8.44140625" style="25"/>
    <col min="5206" max="5206" width="6.44140625" style="25" customWidth="1"/>
    <col min="5207" max="5208" width="10.44140625" style="25" customWidth="1"/>
    <col min="5209" max="5209" width="8.44140625" style="25"/>
    <col min="5210" max="5210" width="10.44140625" style="25" customWidth="1"/>
    <col min="5211" max="5212" width="8.44140625" style="25"/>
    <col min="5213" max="5214" width="7.44140625" style="25" customWidth="1"/>
    <col min="5215" max="5220" width="0" style="25" hidden="1" customWidth="1"/>
    <col min="5221" max="5221" width="9.44140625" style="25" customWidth="1"/>
    <col min="5222" max="5222" width="7.44140625" style="25" customWidth="1"/>
    <col min="5223" max="5224" width="8.44140625" style="25"/>
    <col min="5225" max="5225" width="10.44140625" style="25" customWidth="1"/>
    <col min="5226" max="5226" width="8.44140625" style="25"/>
    <col min="5227" max="5227" width="7.5546875" style="25" customWidth="1"/>
    <col min="5228" max="5230" width="10.44140625" style="25" customWidth="1"/>
    <col min="5231" max="5231" width="7.44140625" style="25" customWidth="1"/>
    <col min="5232" max="5232" width="10.44140625" style="25" customWidth="1"/>
    <col min="5233" max="5234" width="8.44140625" style="25"/>
    <col min="5235" max="5235" width="10.44140625" style="25" customWidth="1"/>
    <col min="5236" max="5236" width="9.44140625" style="25" customWidth="1"/>
    <col min="5237" max="5239" width="10.44140625" style="25" customWidth="1"/>
    <col min="5240" max="5240" width="9.44140625" style="25" customWidth="1"/>
    <col min="5241" max="5241" width="10.44140625" style="25" customWidth="1"/>
    <col min="5242" max="5243" width="8.44140625" style="25"/>
    <col min="5244" max="5244" width="7.44140625" style="25" customWidth="1"/>
    <col min="5245" max="5245" width="5.44140625" style="25" customWidth="1"/>
    <col min="5246" max="5247" width="7.44140625" style="25" customWidth="1"/>
    <col min="5248" max="5248" width="8.5546875" style="25" customWidth="1"/>
    <col min="5249" max="5250" width="10.44140625" style="25" customWidth="1"/>
    <col min="5251" max="5252" width="9.44140625" style="25" customWidth="1"/>
    <col min="5253" max="5253" width="7.44140625" style="25" customWidth="1"/>
    <col min="5254" max="5254" width="6.44140625" style="25" customWidth="1"/>
    <col min="5255" max="5255" width="8.5546875" style="25" customWidth="1"/>
    <col min="5256" max="5256" width="9.44140625" style="25" customWidth="1"/>
    <col min="5257" max="5257" width="10.44140625" style="25" customWidth="1"/>
    <col min="5258" max="5258" width="8.44140625" style="25"/>
    <col min="5259" max="5260" width="9.44140625" style="25" customWidth="1"/>
    <col min="5261" max="5262" width="8.44140625" style="25"/>
    <col min="5263" max="5263" width="10.44140625" style="25" customWidth="1"/>
    <col min="5264" max="5264" width="9.44140625" style="25" customWidth="1"/>
    <col min="5265" max="5269" width="8.44140625" style="25"/>
    <col min="5270" max="5270" width="10.44140625" style="25" customWidth="1"/>
    <col min="5271" max="5271" width="8.44140625" style="25"/>
    <col min="5272" max="5272" width="9.44140625" style="25" customWidth="1"/>
    <col min="5273" max="5274" width="8.44140625" style="25"/>
    <col min="5275" max="5275" width="7.44140625" style="25" customWidth="1"/>
    <col min="5276" max="5276" width="8.44140625" style="25"/>
    <col min="5277" max="5278" width="10.44140625" style="25" customWidth="1"/>
    <col min="5279" max="5279" width="8.44140625" style="25"/>
    <col min="5280" max="5280" width="8.5546875" style="25" customWidth="1"/>
    <col min="5281" max="5281" width="8.44140625" style="25"/>
    <col min="5282" max="5282" width="7.44140625" style="25" customWidth="1"/>
    <col min="5283" max="5283" width="9.44140625" style="25" customWidth="1"/>
    <col min="5284" max="5289" width="0" style="25" hidden="1" customWidth="1"/>
    <col min="5290" max="5290" width="10.44140625" style="25" customWidth="1"/>
    <col min="5291" max="5296" width="8.44140625" style="25"/>
    <col min="5297" max="5297" width="10.44140625" style="25" customWidth="1"/>
    <col min="5298" max="5298" width="8.44140625" style="25"/>
    <col min="5299" max="5299" width="8.5546875" style="25" customWidth="1"/>
    <col min="5300" max="5300" width="9.44140625" style="25" customWidth="1"/>
    <col min="5301" max="5302" width="8.44140625" style="25"/>
    <col min="5303" max="5303" width="9.44140625" style="25" customWidth="1"/>
    <col min="5304" max="5304" width="10.44140625" style="25" customWidth="1"/>
    <col min="5305" max="5309" width="8.44140625" style="25"/>
    <col min="5310" max="5310" width="8.5546875" style="25" customWidth="1"/>
    <col min="5311" max="5311" width="10.44140625" style="25" customWidth="1"/>
    <col min="5312" max="5312" width="9.44140625" style="25" customWidth="1"/>
    <col min="5313" max="5313" width="7.44140625" style="25" customWidth="1"/>
    <col min="5314" max="5315" width="8.44140625" style="25"/>
    <col min="5316" max="5316" width="8.109375" style="25" customWidth="1"/>
    <col min="5317" max="5317" width="7.44140625" style="25" customWidth="1"/>
    <col min="5318" max="5318" width="10.44140625" style="25" customWidth="1"/>
    <col min="5319" max="5319" width="8.44140625" style="25"/>
    <col min="5320" max="5320" width="9.44140625" style="25" customWidth="1"/>
    <col min="5321" max="5323" width="8.44140625" style="25"/>
    <col min="5324" max="5324" width="8.5546875" style="25" customWidth="1"/>
    <col min="5325" max="5331" width="0" style="25" hidden="1" customWidth="1"/>
    <col min="5332" max="5332" width="10.44140625" style="25" customWidth="1"/>
    <col min="5333" max="5334" width="8.44140625" style="25"/>
    <col min="5335" max="5335" width="8.5546875" style="25" customWidth="1"/>
    <col min="5336" max="5337" width="8.44140625" style="25"/>
    <col min="5338" max="5338" width="10.44140625" style="25" customWidth="1"/>
    <col min="5339" max="5339" width="9.44140625" style="25" customWidth="1"/>
    <col min="5340" max="5340" width="8.5546875" style="25" customWidth="1"/>
    <col min="5341" max="5345" width="8.44140625" style="25"/>
    <col min="5346" max="5346" width="9.44140625" style="25" customWidth="1"/>
    <col min="5347" max="5347" width="10.44140625" style="25" customWidth="1"/>
    <col min="5348" max="5348" width="7.44140625" style="25" customWidth="1"/>
    <col min="5349" max="5350" width="9.44140625" style="25" customWidth="1"/>
    <col min="5351" max="5351" width="8.44140625" style="25"/>
    <col min="5352" max="5352" width="10.44140625" style="25" customWidth="1"/>
    <col min="5353" max="5353" width="9.44140625" style="25" customWidth="1"/>
    <col min="5354" max="5354" width="8.44140625" style="25"/>
    <col min="5355" max="5355" width="7.44140625" style="25" customWidth="1"/>
    <col min="5356" max="5356" width="8.5546875" style="25" customWidth="1"/>
    <col min="5357" max="5357" width="9.44140625" style="25" customWidth="1"/>
    <col min="5358" max="5358" width="8.44140625" style="25"/>
    <col min="5359" max="5359" width="8.5546875" style="25" customWidth="1"/>
    <col min="5360" max="5361" width="8.44140625" style="25"/>
    <col min="5362" max="5362" width="10.44140625" style="25" customWidth="1"/>
    <col min="5363" max="5376" width="8.44140625" style="25"/>
    <col min="5377" max="5377" width="3.44140625" style="25" customWidth="1"/>
    <col min="5378" max="5378" width="20.44140625" style="25" customWidth="1"/>
    <col min="5379" max="5384" width="13.44140625" style="25" customWidth="1"/>
    <col min="5385" max="5385" width="11.44140625" style="25" customWidth="1"/>
    <col min="5386" max="5386" width="10.44140625" style="25" customWidth="1"/>
    <col min="5387" max="5387" width="15.44140625" style="25" customWidth="1"/>
    <col min="5388" max="5388" width="18.44140625" style="25" customWidth="1"/>
    <col min="5389" max="5390" width="17.44140625" style="25" customWidth="1"/>
    <col min="5391" max="5392" width="15.44140625" style="25" customWidth="1"/>
    <col min="5393" max="5393" width="13.44140625" style="25" customWidth="1"/>
    <col min="5394" max="5394" width="14.44140625" style="25" customWidth="1"/>
    <col min="5395" max="5395" width="8.44140625" style="25"/>
    <col min="5396" max="5396" width="8.5546875" style="25" customWidth="1"/>
    <col min="5397" max="5397" width="7.44140625" style="25" customWidth="1"/>
    <col min="5398" max="5399" width="8.44140625" style="25"/>
    <col min="5400" max="5400" width="7.44140625" style="25" customWidth="1"/>
    <col min="5401" max="5401" width="6.44140625" style="25" customWidth="1"/>
    <col min="5402" max="5402" width="7.44140625" style="25" customWidth="1"/>
    <col min="5403" max="5408" width="0" style="25" hidden="1" customWidth="1"/>
    <col min="5409" max="5410" width="8.44140625" style="25"/>
    <col min="5411" max="5411" width="7.44140625" style="25" customWidth="1"/>
    <col min="5412" max="5412" width="6.44140625" style="25" customWidth="1"/>
    <col min="5413" max="5413" width="8.44140625" style="25"/>
    <col min="5414" max="5414" width="6.44140625" style="25" customWidth="1"/>
    <col min="5415" max="5415" width="7.44140625" style="25" customWidth="1"/>
    <col min="5416" max="5417" width="8.44140625" style="25"/>
    <col min="5418" max="5418" width="9.44140625" style="25" customWidth="1"/>
    <col min="5419" max="5419" width="8.44140625" style="25"/>
    <col min="5420" max="5420" width="9.44140625" style="25" customWidth="1"/>
    <col min="5421" max="5422" width="8.44140625" style="25"/>
    <col min="5423" max="5424" width="9.44140625" style="25" customWidth="1"/>
    <col min="5425" max="5425" width="8.5546875" style="25" customWidth="1"/>
    <col min="5426" max="5426" width="8.44140625" style="25"/>
    <col min="5427" max="5427" width="9.44140625" style="25" customWidth="1"/>
    <col min="5428" max="5430" width="8.44140625" style="25"/>
    <col min="5431" max="5431" width="10.44140625" style="25" customWidth="1"/>
    <col min="5432" max="5432" width="8.44140625" style="25"/>
    <col min="5433" max="5433" width="7.44140625" style="25" customWidth="1"/>
    <col min="5434" max="5434" width="9.44140625" style="25" customWidth="1"/>
    <col min="5435" max="5435" width="10.44140625" style="25" customWidth="1"/>
    <col min="5436" max="5436" width="7.44140625" style="25" customWidth="1"/>
    <col min="5437" max="5437" width="10.44140625" style="25" customWidth="1"/>
    <col min="5438" max="5443" width="0" style="25" hidden="1" customWidth="1"/>
    <col min="5444" max="5444" width="10.44140625" style="25" customWidth="1"/>
    <col min="5445" max="5447" width="9.44140625" style="25" customWidth="1"/>
    <col min="5448" max="5448" width="8.44140625" style="25"/>
    <col min="5449" max="5450" width="7.44140625" style="25" customWidth="1"/>
    <col min="5451" max="5456" width="0" style="25" hidden="1" customWidth="1"/>
    <col min="5457" max="5457" width="10.44140625" style="25" customWidth="1"/>
    <col min="5458" max="5458" width="9.44140625" style="25" customWidth="1"/>
    <col min="5459" max="5459" width="10.44140625" style="25" customWidth="1"/>
    <col min="5460" max="5460" width="9.44140625" style="25" customWidth="1"/>
    <col min="5461" max="5461" width="8.44140625" style="25"/>
    <col min="5462" max="5462" width="6.44140625" style="25" customWidth="1"/>
    <col min="5463" max="5464" width="10.44140625" style="25" customWidth="1"/>
    <col min="5465" max="5465" width="8.44140625" style="25"/>
    <col min="5466" max="5466" width="10.44140625" style="25" customWidth="1"/>
    <col min="5467" max="5468" width="8.44140625" style="25"/>
    <col min="5469" max="5470" width="7.44140625" style="25" customWidth="1"/>
    <col min="5471" max="5476" width="0" style="25" hidden="1" customWidth="1"/>
    <col min="5477" max="5477" width="9.44140625" style="25" customWidth="1"/>
    <col min="5478" max="5478" width="7.44140625" style="25" customWidth="1"/>
    <col min="5479" max="5480" width="8.44140625" style="25"/>
    <col min="5481" max="5481" width="10.44140625" style="25" customWidth="1"/>
    <col min="5482" max="5482" width="8.44140625" style="25"/>
    <col min="5483" max="5483" width="7.5546875" style="25" customWidth="1"/>
    <col min="5484" max="5486" width="10.44140625" style="25" customWidth="1"/>
    <col min="5487" max="5487" width="7.44140625" style="25" customWidth="1"/>
    <col min="5488" max="5488" width="10.44140625" style="25" customWidth="1"/>
    <col min="5489" max="5490" width="8.44140625" style="25"/>
    <col min="5491" max="5491" width="10.44140625" style="25" customWidth="1"/>
    <col min="5492" max="5492" width="9.44140625" style="25" customWidth="1"/>
    <col min="5493" max="5495" width="10.44140625" style="25" customWidth="1"/>
    <col min="5496" max="5496" width="9.44140625" style="25" customWidth="1"/>
    <col min="5497" max="5497" width="10.44140625" style="25" customWidth="1"/>
    <col min="5498" max="5499" width="8.44140625" style="25"/>
    <col min="5500" max="5500" width="7.44140625" style="25" customWidth="1"/>
    <col min="5501" max="5501" width="5.44140625" style="25" customWidth="1"/>
    <col min="5502" max="5503" width="7.44140625" style="25" customWidth="1"/>
    <col min="5504" max="5504" width="8.5546875" style="25" customWidth="1"/>
    <col min="5505" max="5506" width="10.44140625" style="25" customWidth="1"/>
    <col min="5507" max="5508" width="9.44140625" style="25" customWidth="1"/>
    <col min="5509" max="5509" width="7.44140625" style="25" customWidth="1"/>
    <col min="5510" max="5510" width="6.44140625" style="25" customWidth="1"/>
    <col min="5511" max="5511" width="8.5546875" style="25" customWidth="1"/>
    <col min="5512" max="5512" width="9.44140625" style="25" customWidth="1"/>
    <col min="5513" max="5513" width="10.44140625" style="25" customWidth="1"/>
    <col min="5514" max="5514" width="8.44140625" style="25"/>
    <col min="5515" max="5516" width="9.44140625" style="25" customWidth="1"/>
    <col min="5517" max="5518" width="8.44140625" style="25"/>
    <col min="5519" max="5519" width="10.44140625" style="25" customWidth="1"/>
    <col min="5520" max="5520" width="9.44140625" style="25" customWidth="1"/>
    <col min="5521" max="5525" width="8.44140625" style="25"/>
    <col min="5526" max="5526" width="10.44140625" style="25" customWidth="1"/>
    <col min="5527" max="5527" width="8.44140625" style="25"/>
    <col min="5528" max="5528" width="9.44140625" style="25" customWidth="1"/>
    <col min="5529" max="5530" width="8.44140625" style="25"/>
    <col min="5531" max="5531" width="7.44140625" style="25" customWidth="1"/>
    <col min="5532" max="5532" width="8.44140625" style="25"/>
    <col min="5533" max="5534" width="10.44140625" style="25" customWidth="1"/>
    <col min="5535" max="5535" width="8.44140625" style="25"/>
    <col min="5536" max="5536" width="8.5546875" style="25" customWidth="1"/>
    <col min="5537" max="5537" width="8.44140625" style="25"/>
    <col min="5538" max="5538" width="7.44140625" style="25" customWidth="1"/>
    <col min="5539" max="5539" width="9.44140625" style="25" customWidth="1"/>
    <col min="5540" max="5545" width="0" style="25" hidden="1" customWidth="1"/>
    <col min="5546" max="5546" width="10.44140625" style="25" customWidth="1"/>
    <col min="5547" max="5552" width="8.44140625" style="25"/>
    <col min="5553" max="5553" width="10.44140625" style="25" customWidth="1"/>
    <col min="5554" max="5554" width="8.44140625" style="25"/>
    <col min="5555" max="5555" width="8.5546875" style="25" customWidth="1"/>
    <col min="5556" max="5556" width="9.44140625" style="25" customWidth="1"/>
    <col min="5557" max="5558" width="8.44140625" style="25"/>
    <col min="5559" max="5559" width="9.44140625" style="25" customWidth="1"/>
    <col min="5560" max="5560" width="10.44140625" style="25" customWidth="1"/>
    <col min="5561" max="5565" width="8.44140625" style="25"/>
    <col min="5566" max="5566" width="8.5546875" style="25" customWidth="1"/>
    <col min="5567" max="5567" width="10.44140625" style="25" customWidth="1"/>
    <col min="5568" max="5568" width="9.44140625" style="25" customWidth="1"/>
    <col min="5569" max="5569" width="7.44140625" style="25" customWidth="1"/>
    <col min="5570" max="5571" width="8.44140625" style="25"/>
    <col min="5572" max="5572" width="8.109375" style="25" customWidth="1"/>
    <col min="5573" max="5573" width="7.44140625" style="25" customWidth="1"/>
    <col min="5574" max="5574" width="10.44140625" style="25" customWidth="1"/>
    <col min="5575" max="5575" width="8.44140625" style="25"/>
    <col min="5576" max="5576" width="9.44140625" style="25" customWidth="1"/>
    <col min="5577" max="5579" width="8.44140625" style="25"/>
    <col min="5580" max="5580" width="8.5546875" style="25" customWidth="1"/>
    <col min="5581" max="5587" width="0" style="25" hidden="1" customWidth="1"/>
    <col min="5588" max="5588" width="10.44140625" style="25" customWidth="1"/>
    <col min="5589" max="5590" width="8.44140625" style="25"/>
    <col min="5591" max="5591" width="8.5546875" style="25" customWidth="1"/>
    <col min="5592" max="5593" width="8.44140625" style="25"/>
    <col min="5594" max="5594" width="10.44140625" style="25" customWidth="1"/>
    <col min="5595" max="5595" width="9.44140625" style="25" customWidth="1"/>
    <col min="5596" max="5596" width="8.5546875" style="25" customWidth="1"/>
    <col min="5597" max="5601" width="8.44140625" style="25"/>
    <col min="5602" max="5602" width="9.44140625" style="25" customWidth="1"/>
    <col min="5603" max="5603" width="10.44140625" style="25" customWidth="1"/>
    <col min="5604" max="5604" width="7.44140625" style="25" customWidth="1"/>
    <col min="5605" max="5606" width="9.44140625" style="25" customWidth="1"/>
    <col min="5607" max="5607" width="8.44140625" style="25"/>
    <col min="5608" max="5608" width="10.44140625" style="25" customWidth="1"/>
    <col min="5609" max="5609" width="9.44140625" style="25" customWidth="1"/>
    <col min="5610" max="5610" width="8.44140625" style="25"/>
    <col min="5611" max="5611" width="7.44140625" style="25" customWidth="1"/>
    <col min="5612" max="5612" width="8.5546875" style="25" customWidth="1"/>
    <col min="5613" max="5613" width="9.44140625" style="25" customWidth="1"/>
    <col min="5614" max="5614" width="8.44140625" style="25"/>
    <col min="5615" max="5615" width="8.5546875" style="25" customWidth="1"/>
    <col min="5616" max="5617" width="8.44140625" style="25"/>
    <col min="5618" max="5618" width="10.44140625" style="25" customWidth="1"/>
    <col min="5619" max="5632" width="8.44140625" style="25"/>
    <col min="5633" max="5633" width="3.44140625" style="25" customWidth="1"/>
    <col min="5634" max="5634" width="20.44140625" style="25" customWidth="1"/>
    <col min="5635" max="5640" width="13.44140625" style="25" customWidth="1"/>
    <col min="5641" max="5641" width="11.44140625" style="25" customWidth="1"/>
    <col min="5642" max="5642" width="10.44140625" style="25" customWidth="1"/>
    <col min="5643" max="5643" width="15.44140625" style="25" customWidth="1"/>
    <col min="5644" max="5644" width="18.44140625" style="25" customWidth="1"/>
    <col min="5645" max="5646" width="17.44140625" style="25" customWidth="1"/>
    <col min="5647" max="5648" width="15.44140625" style="25" customWidth="1"/>
    <col min="5649" max="5649" width="13.44140625" style="25" customWidth="1"/>
    <col min="5650" max="5650" width="14.44140625" style="25" customWidth="1"/>
    <col min="5651" max="5651" width="8.44140625" style="25"/>
    <col min="5652" max="5652" width="8.5546875" style="25" customWidth="1"/>
    <col min="5653" max="5653" width="7.44140625" style="25" customWidth="1"/>
    <col min="5654" max="5655" width="8.44140625" style="25"/>
    <col min="5656" max="5656" width="7.44140625" style="25" customWidth="1"/>
    <col min="5657" max="5657" width="6.44140625" style="25" customWidth="1"/>
    <col min="5658" max="5658" width="7.44140625" style="25" customWidth="1"/>
    <col min="5659" max="5664" width="0" style="25" hidden="1" customWidth="1"/>
    <col min="5665" max="5666" width="8.44140625" style="25"/>
    <col min="5667" max="5667" width="7.44140625" style="25" customWidth="1"/>
    <col min="5668" max="5668" width="6.44140625" style="25" customWidth="1"/>
    <col min="5669" max="5669" width="8.44140625" style="25"/>
    <col min="5670" max="5670" width="6.44140625" style="25" customWidth="1"/>
    <col min="5671" max="5671" width="7.44140625" style="25" customWidth="1"/>
    <col min="5672" max="5673" width="8.44140625" style="25"/>
    <col min="5674" max="5674" width="9.44140625" style="25" customWidth="1"/>
    <col min="5675" max="5675" width="8.44140625" style="25"/>
    <col min="5676" max="5676" width="9.44140625" style="25" customWidth="1"/>
    <col min="5677" max="5678" width="8.44140625" style="25"/>
    <col min="5679" max="5680" width="9.44140625" style="25" customWidth="1"/>
    <col min="5681" max="5681" width="8.5546875" style="25" customWidth="1"/>
    <col min="5682" max="5682" width="8.44140625" style="25"/>
    <col min="5683" max="5683" width="9.44140625" style="25" customWidth="1"/>
    <col min="5684" max="5686" width="8.44140625" style="25"/>
    <col min="5687" max="5687" width="10.44140625" style="25" customWidth="1"/>
    <col min="5688" max="5688" width="8.44140625" style="25"/>
    <col min="5689" max="5689" width="7.44140625" style="25" customWidth="1"/>
    <col min="5690" max="5690" width="9.44140625" style="25" customWidth="1"/>
    <col min="5691" max="5691" width="10.44140625" style="25" customWidth="1"/>
    <col min="5692" max="5692" width="7.44140625" style="25" customWidth="1"/>
    <col min="5693" max="5693" width="10.44140625" style="25" customWidth="1"/>
    <col min="5694" max="5699" width="0" style="25" hidden="1" customWidth="1"/>
    <col min="5700" max="5700" width="10.44140625" style="25" customWidth="1"/>
    <col min="5701" max="5703" width="9.44140625" style="25" customWidth="1"/>
    <col min="5704" max="5704" width="8.44140625" style="25"/>
    <col min="5705" max="5706" width="7.44140625" style="25" customWidth="1"/>
    <col min="5707" max="5712" width="0" style="25" hidden="1" customWidth="1"/>
    <col min="5713" max="5713" width="10.44140625" style="25" customWidth="1"/>
    <col min="5714" max="5714" width="9.44140625" style="25" customWidth="1"/>
    <col min="5715" max="5715" width="10.44140625" style="25" customWidth="1"/>
    <col min="5716" max="5716" width="9.44140625" style="25" customWidth="1"/>
    <col min="5717" max="5717" width="8.44140625" style="25"/>
    <col min="5718" max="5718" width="6.44140625" style="25" customWidth="1"/>
    <col min="5719" max="5720" width="10.44140625" style="25" customWidth="1"/>
    <col min="5721" max="5721" width="8.44140625" style="25"/>
    <col min="5722" max="5722" width="10.44140625" style="25" customWidth="1"/>
    <col min="5723" max="5724" width="8.44140625" style="25"/>
    <col min="5725" max="5726" width="7.44140625" style="25" customWidth="1"/>
    <col min="5727" max="5732" width="0" style="25" hidden="1" customWidth="1"/>
    <col min="5733" max="5733" width="9.44140625" style="25" customWidth="1"/>
    <col min="5734" max="5734" width="7.44140625" style="25" customWidth="1"/>
    <col min="5735" max="5736" width="8.44140625" style="25"/>
    <col min="5737" max="5737" width="10.44140625" style="25" customWidth="1"/>
    <col min="5738" max="5738" width="8.44140625" style="25"/>
    <col min="5739" max="5739" width="7.5546875" style="25" customWidth="1"/>
    <col min="5740" max="5742" width="10.44140625" style="25" customWidth="1"/>
    <col min="5743" max="5743" width="7.44140625" style="25" customWidth="1"/>
    <col min="5744" max="5744" width="10.44140625" style="25" customWidth="1"/>
    <col min="5745" max="5746" width="8.44140625" style="25"/>
    <col min="5747" max="5747" width="10.44140625" style="25" customWidth="1"/>
    <col min="5748" max="5748" width="9.44140625" style="25" customWidth="1"/>
    <col min="5749" max="5751" width="10.44140625" style="25" customWidth="1"/>
    <col min="5752" max="5752" width="9.44140625" style="25" customWidth="1"/>
    <col min="5753" max="5753" width="10.44140625" style="25" customWidth="1"/>
    <col min="5754" max="5755" width="8.44140625" style="25"/>
    <col min="5756" max="5756" width="7.44140625" style="25" customWidth="1"/>
    <col min="5757" max="5757" width="5.44140625" style="25" customWidth="1"/>
    <col min="5758" max="5759" width="7.44140625" style="25" customWidth="1"/>
    <col min="5760" max="5760" width="8.5546875" style="25" customWidth="1"/>
    <col min="5761" max="5762" width="10.44140625" style="25" customWidth="1"/>
    <col min="5763" max="5764" width="9.44140625" style="25" customWidth="1"/>
    <col min="5765" max="5765" width="7.44140625" style="25" customWidth="1"/>
    <col min="5766" max="5766" width="6.44140625" style="25" customWidth="1"/>
    <col min="5767" max="5767" width="8.5546875" style="25" customWidth="1"/>
    <col min="5768" max="5768" width="9.44140625" style="25" customWidth="1"/>
    <col min="5769" max="5769" width="10.44140625" style="25" customWidth="1"/>
    <col min="5770" max="5770" width="8.44140625" style="25"/>
    <col min="5771" max="5772" width="9.44140625" style="25" customWidth="1"/>
    <col min="5773" max="5774" width="8.44140625" style="25"/>
    <col min="5775" max="5775" width="10.44140625" style="25" customWidth="1"/>
    <col min="5776" max="5776" width="9.44140625" style="25" customWidth="1"/>
    <col min="5777" max="5781" width="8.44140625" style="25"/>
    <col min="5782" max="5782" width="10.44140625" style="25" customWidth="1"/>
    <col min="5783" max="5783" width="8.44140625" style="25"/>
    <col min="5784" max="5784" width="9.44140625" style="25" customWidth="1"/>
    <col min="5785" max="5786" width="8.44140625" style="25"/>
    <col min="5787" max="5787" width="7.44140625" style="25" customWidth="1"/>
    <col min="5788" max="5788" width="8.44140625" style="25"/>
    <col min="5789" max="5790" width="10.44140625" style="25" customWidth="1"/>
    <col min="5791" max="5791" width="8.44140625" style="25"/>
    <col min="5792" max="5792" width="8.5546875" style="25" customWidth="1"/>
    <col min="5793" max="5793" width="8.44140625" style="25"/>
    <col min="5794" max="5794" width="7.44140625" style="25" customWidth="1"/>
    <col min="5795" max="5795" width="9.44140625" style="25" customWidth="1"/>
    <col min="5796" max="5801" width="0" style="25" hidden="1" customWidth="1"/>
    <col min="5802" max="5802" width="10.44140625" style="25" customWidth="1"/>
    <col min="5803" max="5808" width="8.44140625" style="25"/>
    <col min="5809" max="5809" width="10.44140625" style="25" customWidth="1"/>
    <col min="5810" max="5810" width="8.44140625" style="25"/>
    <col min="5811" max="5811" width="8.5546875" style="25" customWidth="1"/>
    <col min="5812" max="5812" width="9.44140625" style="25" customWidth="1"/>
    <col min="5813" max="5814" width="8.44140625" style="25"/>
    <col min="5815" max="5815" width="9.44140625" style="25" customWidth="1"/>
    <col min="5816" max="5816" width="10.44140625" style="25" customWidth="1"/>
    <col min="5817" max="5821" width="8.44140625" style="25"/>
    <col min="5822" max="5822" width="8.5546875" style="25" customWidth="1"/>
    <col min="5823" max="5823" width="10.44140625" style="25" customWidth="1"/>
    <col min="5824" max="5824" width="9.44140625" style="25" customWidth="1"/>
    <col min="5825" max="5825" width="7.44140625" style="25" customWidth="1"/>
    <col min="5826" max="5827" width="8.44140625" style="25"/>
    <col min="5828" max="5828" width="8.109375" style="25" customWidth="1"/>
    <col min="5829" max="5829" width="7.44140625" style="25" customWidth="1"/>
    <col min="5830" max="5830" width="10.44140625" style="25" customWidth="1"/>
    <col min="5831" max="5831" width="8.44140625" style="25"/>
    <col min="5832" max="5832" width="9.44140625" style="25" customWidth="1"/>
    <col min="5833" max="5835" width="8.44140625" style="25"/>
    <col min="5836" max="5836" width="8.5546875" style="25" customWidth="1"/>
    <col min="5837" max="5843" width="0" style="25" hidden="1" customWidth="1"/>
    <col min="5844" max="5844" width="10.44140625" style="25" customWidth="1"/>
    <col min="5845" max="5846" width="8.44140625" style="25"/>
    <col min="5847" max="5847" width="8.5546875" style="25" customWidth="1"/>
    <col min="5848" max="5849" width="8.44140625" style="25"/>
    <col min="5850" max="5850" width="10.44140625" style="25" customWidth="1"/>
    <col min="5851" max="5851" width="9.44140625" style="25" customWidth="1"/>
    <col min="5852" max="5852" width="8.5546875" style="25" customWidth="1"/>
    <col min="5853" max="5857" width="8.44140625" style="25"/>
    <col min="5858" max="5858" width="9.44140625" style="25" customWidth="1"/>
    <col min="5859" max="5859" width="10.44140625" style="25" customWidth="1"/>
    <col min="5860" max="5860" width="7.44140625" style="25" customWidth="1"/>
    <col min="5861" max="5862" width="9.44140625" style="25" customWidth="1"/>
    <col min="5863" max="5863" width="8.44140625" style="25"/>
    <col min="5864" max="5864" width="10.44140625" style="25" customWidth="1"/>
    <col min="5865" max="5865" width="9.44140625" style="25" customWidth="1"/>
    <col min="5866" max="5866" width="8.44140625" style="25"/>
    <col min="5867" max="5867" width="7.44140625" style="25" customWidth="1"/>
    <col min="5868" max="5868" width="8.5546875" style="25" customWidth="1"/>
    <col min="5869" max="5869" width="9.44140625" style="25" customWidth="1"/>
    <col min="5870" max="5870" width="8.44140625" style="25"/>
    <col min="5871" max="5871" width="8.5546875" style="25" customWidth="1"/>
    <col min="5872" max="5873" width="8.44140625" style="25"/>
    <col min="5874" max="5874" width="10.44140625" style="25" customWidth="1"/>
    <col min="5875" max="5888" width="8.44140625" style="25"/>
    <col min="5889" max="5889" width="3.44140625" style="25" customWidth="1"/>
    <col min="5890" max="5890" width="20.44140625" style="25" customWidth="1"/>
    <col min="5891" max="5896" width="13.44140625" style="25" customWidth="1"/>
    <col min="5897" max="5897" width="11.44140625" style="25" customWidth="1"/>
    <col min="5898" max="5898" width="10.44140625" style="25" customWidth="1"/>
    <col min="5899" max="5899" width="15.44140625" style="25" customWidth="1"/>
    <col min="5900" max="5900" width="18.44140625" style="25" customWidth="1"/>
    <col min="5901" max="5902" width="17.44140625" style="25" customWidth="1"/>
    <col min="5903" max="5904" width="15.44140625" style="25" customWidth="1"/>
    <col min="5905" max="5905" width="13.44140625" style="25" customWidth="1"/>
    <col min="5906" max="5906" width="14.44140625" style="25" customWidth="1"/>
    <col min="5907" max="5907" width="8.44140625" style="25"/>
    <col min="5908" max="5908" width="8.5546875" style="25" customWidth="1"/>
    <col min="5909" max="5909" width="7.44140625" style="25" customWidth="1"/>
    <col min="5910" max="5911" width="8.44140625" style="25"/>
    <col min="5912" max="5912" width="7.44140625" style="25" customWidth="1"/>
    <col min="5913" max="5913" width="6.44140625" style="25" customWidth="1"/>
    <col min="5914" max="5914" width="7.44140625" style="25" customWidth="1"/>
    <col min="5915" max="5920" width="0" style="25" hidden="1" customWidth="1"/>
    <col min="5921" max="5922" width="8.44140625" style="25"/>
    <col min="5923" max="5923" width="7.44140625" style="25" customWidth="1"/>
    <col min="5924" max="5924" width="6.44140625" style="25" customWidth="1"/>
    <col min="5925" max="5925" width="8.44140625" style="25"/>
    <col min="5926" max="5926" width="6.44140625" style="25" customWidth="1"/>
    <col min="5927" max="5927" width="7.44140625" style="25" customWidth="1"/>
    <col min="5928" max="5929" width="8.44140625" style="25"/>
    <col min="5930" max="5930" width="9.44140625" style="25" customWidth="1"/>
    <col min="5931" max="5931" width="8.44140625" style="25"/>
    <col min="5932" max="5932" width="9.44140625" style="25" customWidth="1"/>
    <col min="5933" max="5934" width="8.44140625" style="25"/>
    <col min="5935" max="5936" width="9.44140625" style="25" customWidth="1"/>
    <col min="5937" max="5937" width="8.5546875" style="25" customWidth="1"/>
    <col min="5938" max="5938" width="8.44140625" style="25"/>
    <col min="5939" max="5939" width="9.44140625" style="25" customWidth="1"/>
    <col min="5940" max="5942" width="8.44140625" style="25"/>
    <col min="5943" max="5943" width="10.44140625" style="25" customWidth="1"/>
    <col min="5944" max="5944" width="8.44140625" style="25"/>
    <col min="5945" max="5945" width="7.44140625" style="25" customWidth="1"/>
    <col min="5946" max="5946" width="9.44140625" style="25" customWidth="1"/>
    <col min="5947" max="5947" width="10.44140625" style="25" customWidth="1"/>
    <col min="5948" max="5948" width="7.44140625" style="25" customWidth="1"/>
    <col min="5949" max="5949" width="10.44140625" style="25" customWidth="1"/>
    <col min="5950" max="5955" width="0" style="25" hidden="1" customWidth="1"/>
    <col min="5956" max="5956" width="10.44140625" style="25" customWidth="1"/>
    <col min="5957" max="5959" width="9.44140625" style="25" customWidth="1"/>
    <col min="5960" max="5960" width="8.44140625" style="25"/>
    <col min="5961" max="5962" width="7.44140625" style="25" customWidth="1"/>
    <col min="5963" max="5968" width="0" style="25" hidden="1" customWidth="1"/>
    <col min="5969" max="5969" width="10.44140625" style="25" customWidth="1"/>
    <col min="5970" max="5970" width="9.44140625" style="25" customWidth="1"/>
    <col min="5971" max="5971" width="10.44140625" style="25" customWidth="1"/>
    <col min="5972" max="5972" width="9.44140625" style="25" customWidth="1"/>
    <col min="5973" max="5973" width="8.44140625" style="25"/>
    <col min="5974" max="5974" width="6.44140625" style="25" customWidth="1"/>
    <col min="5975" max="5976" width="10.44140625" style="25" customWidth="1"/>
    <col min="5977" max="5977" width="8.44140625" style="25"/>
    <col min="5978" max="5978" width="10.44140625" style="25" customWidth="1"/>
    <col min="5979" max="5980" width="8.44140625" style="25"/>
    <col min="5981" max="5982" width="7.44140625" style="25" customWidth="1"/>
    <col min="5983" max="5988" width="0" style="25" hidden="1" customWidth="1"/>
    <col min="5989" max="5989" width="9.44140625" style="25" customWidth="1"/>
    <col min="5990" max="5990" width="7.44140625" style="25" customWidth="1"/>
    <col min="5991" max="5992" width="8.44140625" style="25"/>
    <col min="5993" max="5993" width="10.44140625" style="25" customWidth="1"/>
    <col min="5994" max="5994" width="8.44140625" style="25"/>
    <col min="5995" max="5995" width="7.5546875" style="25" customWidth="1"/>
    <col min="5996" max="5998" width="10.44140625" style="25" customWidth="1"/>
    <col min="5999" max="5999" width="7.44140625" style="25" customWidth="1"/>
    <col min="6000" max="6000" width="10.44140625" style="25" customWidth="1"/>
    <col min="6001" max="6002" width="8.44140625" style="25"/>
    <col min="6003" max="6003" width="10.44140625" style="25" customWidth="1"/>
    <col min="6004" max="6004" width="9.44140625" style="25" customWidth="1"/>
    <col min="6005" max="6007" width="10.44140625" style="25" customWidth="1"/>
    <col min="6008" max="6008" width="9.44140625" style="25" customWidth="1"/>
    <col min="6009" max="6009" width="10.44140625" style="25" customWidth="1"/>
    <col min="6010" max="6011" width="8.44140625" style="25"/>
    <col min="6012" max="6012" width="7.44140625" style="25" customWidth="1"/>
    <col min="6013" max="6013" width="5.44140625" style="25" customWidth="1"/>
    <col min="6014" max="6015" width="7.44140625" style="25" customWidth="1"/>
    <col min="6016" max="6016" width="8.5546875" style="25" customWidth="1"/>
    <col min="6017" max="6018" width="10.44140625" style="25" customWidth="1"/>
    <col min="6019" max="6020" width="9.44140625" style="25" customWidth="1"/>
    <col min="6021" max="6021" width="7.44140625" style="25" customWidth="1"/>
    <col min="6022" max="6022" width="6.44140625" style="25" customWidth="1"/>
    <col min="6023" max="6023" width="8.5546875" style="25" customWidth="1"/>
    <col min="6024" max="6024" width="9.44140625" style="25" customWidth="1"/>
    <col min="6025" max="6025" width="10.44140625" style="25" customWidth="1"/>
    <col min="6026" max="6026" width="8.44140625" style="25"/>
    <col min="6027" max="6028" width="9.44140625" style="25" customWidth="1"/>
    <col min="6029" max="6030" width="8.44140625" style="25"/>
    <col min="6031" max="6031" width="10.44140625" style="25" customWidth="1"/>
    <col min="6032" max="6032" width="9.44140625" style="25" customWidth="1"/>
    <col min="6033" max="6037" width="8.44140625" style="25"/>
    <col min="6038" max="6038" width="10.44140625" style="25" customWidth="1"/>
    <col min="6039" max="6039" width="8.44140625" style="25"/>
    <col min="6040" max="6040" width="9.44140625" style="25" customWidth="1"/>
    <col min="6041" max="6042" width="8.44140625" style="25"/>
    <col min="6043" max="6043" width="7.44140625" style="25" customWidth="1"/>
    <col min="6044" max="6044" width="8.44140625" style="25"/>
    <col min="6045" max="6046" width="10.44140625" style="25" customWidth="1"/>
    <col min="6047" max="6047" width="8.44140625" style="25"/>
    <col min="6048" max="6048" width="8.5546875" style="25" customWidth="1"/>
    <col min="6049" max="6049" width="8.44140625" style="25"/>
    <col min="6050" max="6050" width="7.44140625" style="25" customWidth="1"/>
    <col min="6051" max="6051" width="9.44140625" style="25" customWidth="1"/>
    <col min="6052" max="6057" width="0" style="25" hidden="1" customWidth="1"/>
    <col min="6058" max="6058" width="10.44140625" style="25" customWidth="1"/>
    <col min="6059" max="6064" width="8.44140625" style="25"/>
    <col min="6065" max="6065" width="10.44140625" style="25" customWidth="1"/>
    <col min="6066" max="6066" width="8.44140625" style="25"/>
    <col min="6067" max="6067" width="8.5546875" style="25" customWidth="1"/>
    <col min="6068" max="6068" width="9.44140625" style="25" customWidth="1"/>
    <col min="6069" max="6070" width="8.44140625" style="25"/>
    <col min="6071" max="6071" width="9.44140625" style="25" customWidth="1"/>
    <col min="6072" max="6072" width="10.44140625" style="25" customWidth="1"/>
    <col min="6073" max="6077" width="8.44140625" style="25"/>
    <col min="6078" max="6078" width="8.5546875" style="25" customWidth="1"/>
    <col min="6079" max="6079" width="10.44140625" style="25" customWidth="1"/>
    <col min="6080" max="6080" width="9.44140625" style="25" customWidth="1"/>
    <col min="6081" max="6081" width="7.44140625" style="25" customWidth="1"/>
    <col min="6082" max="6083" width="8.44140625" style="25"/>
    <col min="6084" max="6084" width="8.109375" style="25" customWidth="1"/>
    <col min="6085" max="6085" width="7.44140625" style="25" customWidth="1"/>
    <col min="6086" max="6086" width="10.44140625" style="25" customWidth="1"/>
    <col min="6087" max="6087" width="8.44140625" style="25"/>
    <col min="6088" max="6088" width="9.44140625" style="25" customWidth="1"/>
    <col min="6089" max="6091" width="8.44140625" style="25"/>
    <col min="6092" max="6092" width="8.5546875" style="25" customWidth="1"/>
    <col min="6093" max="6099" width="0" style="25" hidden="1" customWidth="1"/>
    <col min="6100" max="6100" width="10.44140625" style="25" customWidth="1"/>
    <col min="6101" max="6102" width="8.44140625" style="25"/>
    <col min="6103" max="6103" width="8.5546875" style="25" customWidth="1"/>
    <col min="6104" max="6105" width="8.44140625" style="25"/>
    <col min="6106" max="6106" width="10.44140625" style="25" customWidth="1"/>
    <col min="6107" max="6107" width="9.44140625" style="25" customWidth="1"/>
    <col min="6108" max="6108" width="8.5546875" style="25" customWidth="1"/>
    <col min="6109" max="6113" width="8.44140625" style="25"/>
    <col min="6114" max="6114" width="9.44140625" style="25" customWidth="1"/>
    <col min="6115" max="6115" width="10.44140625" style="25" customWidth="1"/>
    <col min="6116" max="6116" width="7.44140625" style="25" customWidth="1"/>
    <col min="6117" max="6118" width="9.44140625" style="25" customWidth="1"/>
    <col min="6119" max="6119" width="8.44140625" style="25"/>
    <col min="6120" max="6120" width="10.44140625" style="25" customWidth="1"/>
    <col min="6121" max="6121" width="9.44140625" style="25" customWidth="1"/>
    <col min="6122" max="6122" width="8.44140625" style="25"/>
    <col min="6123" max="6123" width="7.44140625" style="25" customWidth="1"/>
    <col min="6124" max="6124" width="8.5546875" style="25" customWidth="1"/>
    <col min="6125" max="6125" width="9.44140625" style="25" customWidth="1"/>
    <col min="6126" max="6126" width="8.44140625" style="25"/>
    <col min="6127" max="6127" width="8.5546875" style="25" customWidth="1"/>
    <col min="6128" max="6129" width="8.44140625" style="25"/>
    <col min="6130" max="6130" width="10.44140625" style="25" customWidth="1"/>
    <col min="6131" max="6144" width="8.44140625" style="25"/>
    <col min="6145" max="6145" width="3.44140625" style="25" customWidth="1"/>
    <col min="6146" max="6146" width="20.44140625" style="25" customWidth="1"/>
    <col min="6147" max="6152" width="13.44140625" style="25" customWidth="1"/>
    <col min="6153" max="6153" width="11.44140625" style="25" customWidth="1"/>
    <col min="6154" max="6154" width="10.44140625" style="25" customWidth="1"/>
    <col min="6155" max="6155" width="15.44140625" style="25" customWidth="1"/>
    <col min="6156" max="6156" width="18.44140625" style="25" customWidth="1"/>
    <col min="6157" max="6158" width="17.44140625" style="25" customWidth="1"/>
    <col min="6159" max="6160" width="15.44140625" style="25" customWidth="1"/>
    <col min="6161" max="6161" width="13.44140625" style="25" customWidth="1"/>
    <col min="6162" max="6162" width="14.44140625" style="25" customWidth="1"/>
    <col min="6163" max="6163" width="8.44140625" style="25"/>
    <col min="6164" max="6164" width="8.5546875" style="25" customWidth="1"/>
    <col min="6165" max="6165" width="7.44140625" style="25" customWidth="1"/>
    <col min="6166" max="6167" width="8.44140625" style="25"/>
    <col min="6168" max="6168" width="7.44140625" style="25" customWidth="1"/>
    <col min="6169" max="6169" width="6.44140625" style="25" customWidth="1"/>
    <col min="6170" max="6170" width="7.44140625" style="25" customWidth="1"/>
    <col min="6171" max="6176" width="0" style="25" hidden="1" customWidth="1"/>
    <col min="6177" max="6178" width="8.44140625" style="25"/>
    <col min="6179" max="6179" width="7.44140625" style="25" customWidth="1"/>
    <col min="6180" max="6180" width="6.44140625" style="25" customWidth="1"/>
    <col min="6181" max="6181" width="8.44140625" style="25"/>
    <col min="6182" max="6182" width="6.44140625" style="25" customWidth="1"/>
    <col min="6183" max="6183" width="7.44140625" style="25" customWidth="1"/>
    <col min="6184" max="6185" width="8.44140625" style="25"/>
    <col min="6186" max="6186" width="9.44140625" style="25" customWidth="1"/>
    <col min="6187" max="6187" width="8.44140625" style="25"/>
    <col min="6188" max="6188" width="9.44140625" style="25" customWidth="1"/>
    <col min="6189" max="6190" width="8.44140625" style="25"/>
    <col min="6191" max="6192" width="9.44140625" style="25" customWidth="1"/>
    <col min="6193" max="6193" width="8.5546875" style="25" customWidth="1"/>
    <col min="6194" max="6194" width="8.44140625" style="25"/>
    <col min="6195" max="6195" width="9.44140625" style="25" customWidth="1"/>
    <col min="6196" max="6198" width="8.44140625" style="25"/>
    <col min="6199" max="6199" width="10.44140625" style="25" customWidth="1"/>
    <col min="6200" max="6200" width="8.44140625" style="25"/>
    <col min="6201" max="6201" width="7.44140625" style="25" customWidth="1"/>
    <col min="6202" max="6202" width="9.44140625" style="25" customWidth="1"/>
    <col min="6203" max="6203" width="10.44140625" style="25" customWidth="1"/>
    <col min="6204" max="6204" width="7.44140625" style="25" customWidth="1"/>
    <col min="6205" max="6205" width="10.44140625" style="25" customWidth="1"/>
    <col min="6206" max="6211" width="0" style="25" hidden="1" customWidth="1"/>
    <col min="6212" max="6212" width="10.44140625" style="25" customWidth="1"/>
    <col min="6213" max="6215" width="9.44140625" style="25" customWidth="1"/>
    <col min="6216" max="6216" width="8.44140625" style="25"/>
    <col min="6217" max="6218" width="7.44140625" style="25" customWidth="1"/>
    <col min="6219" max="6224" width="0" style="25" hidden="1" customWidth="1"/>
    <col min="6225" max="6225" width="10.44140625" style="25" customWidth="1"/>
    <col min="6226" max="6226" width="9.44140625" style="25" customWidth="1"/>
    <col min="6227" max="6227" width="10.44140625" style="25" customWidth="1"/>
    <col min="6228" max="6228" width="9.44140625" style="25" customWidth="1"/>
    <col min="6229" max="6229" width="8.44140625" style="25"/>
    <col min="6230" max="6230" width="6.44140625" style="25" customWidth="1"/>
    <col min="6231" max="6232" width="10.44140625" style="25" customWidth="1"/>
    <col min="6233" max="6233" width="8.44140625" style="25"/>
    <col min="6234" max="6234" width="10.44140625" style="25" customWidth="1"/>
    <col min="6235" max="6236" width="8.44140625" style="25"/>
    <col min="6237" max="6238" width="7.44140625" style="25" customWidth="1"/>
    <col min="6239" max="6244" width="0" style="25" hidden="1" customWidth="1"/>
    <col min="6245" max="6245" width="9.44140625" style="25" customWidth="1"/>
    <col min="6246" max="6246" width="7.44140625" style="25" customWidth="1"/>
    <col min="6247" max="6248" width="8.44140625" style="25"/>
    <col min="6249" max="6249" width="10.44140625" style="25" customWidth="1"/>
    <col min="6250" max="6250" width="8.44140625" style="25"/>
    <col min="6251" max="6251" width="7.5546875" style="25" customWidth="1"/>
    <col min="6252" max="6254" width="10.44140625" style="25" customWidth="1"/>
    <col min="6255" max="6255" width="7.44140625" style="25" customWidth="1"/>
    <col min="6256" max="6256" width="10.44140625" style="25" customWidth="1"/>
    <col min="6257" max="6258" width="8.44140625" style="25"/>
    <col min="6259" max="6259" width="10.44140625" style="25" customWidth="1"/>
    <col min="6260" max="6260" width="9.44140625" style="25" customWidth="1"/>
    <col min="6261" max="6263" width="10.44140625" style="25" customWidth="1"/>
    <col min="6264" max="6264" width="9.44140625" style="25" customWidth="1"/>
    <col min="6265" max="6265" width="10.44140625" style="25" customWidth="1"/>
    <col min="6266" max="6267" width="8.44140625" style="25"/>
    <col min="6268" max="6268" width="7.44140625" style="25" customWidth="1"/>
    <col min="6269" max="6269" width="5.44140625" style="25" customWidth="1"/>
    <col min="6270" max="6271" width="7.44140625" style="25" customWidth="1"/>
    <col min="6272" max="6272" width="8.5546875" style="25" customWidth="1"/>
    <col min="6273" max="6274" width="10.44140625" style="25" customWidth="1"/>
    <col min="6275" max="6276" width="9.44140625" style="25" customWidth="1"/>
    <col min="6277" max="6277" width="7.44140625" style="25" customWidth="1"/>
    <col min="6278" max="6278" width="6.44140625" style="25" customWidth="1"/>
    <col min="6279" max="6279" width="8.5546875" style="25" customWidth="1"/>
    <col min="6280" max="6280" width="9.44140625" style="25" customWidth="1"/>
    <col min="6281" max="6281" width="10.44140625" style="25" customWidth="1"/>
    <col min="6282" max="6282" width="8.44140625" style="25"/>
    <col min="6283" max="6284" width="9.44140625" style="25" customWidth="1"/>
    <col min="6285" max="6286" width="8.44140625" style="25"/>
    <col min="6287" max="6287" width="10.44140625" style="25" customWidth="1"/>
    <col min="6288" max="6288" width="9.44140625" style="25" customWidth="1"/>
    <col min="6289" max="6293" width="8.44140625" style="25"/>
    <col min="6294" max="6294" width="10.44140625" style="25" customWidth="1"/>
    <col min="6295" max="6295" width="8.44140625" style="25"/>
    <col min="6296" max="6296" width="9.44140625" style="25" customWidth="1"/>
    <col min="6297" max="6298" width="8.44140625" style="25"/>
    <col min="6299" max="6299" width="7.44140625" style="25" customWidth="1"/>
    <col min="6300" max="6300" width="8.44140625" style="25"/>
    <col min="6301" max="6302" width="10.44140625" style="25" customWidth="1"/>
    <col min="6303" max="6303" width="8.44140625" style="25"/>
    <col min="6304" max="6304" width="8.5546875" style="25" customWidth="1"/>
    <col min="6305" max="6305" width="8.44140625" style="25"/>
    <col min="6306" max="6306" width="7.44140625" style="25" customWidth="1"/>
    <col min="6307" max="6307" width="9.44140625" style="25" customWidth="1"/>
    <col min="6308" max="6313" width="0" style="25" hidden="1" customWidth="1"/>
    <col min="6314" max="6314" width="10.44140625" style="25" customWidth="1"/>
    <col min="6315" max="6320" width="8.44140625" style="25"/>
    <col min="6321" max="6321" width="10.44140625" style="25" customWidth="1"/>
    <col min="6322" max="6322" width="8.44140625" style="25"/>
    <col min="6323" max="6323" width="8.5546875" style="25" customWidth="1"/>
    <col min="6324" max="6324" width="9.44140625" style="25" customWidth="1"/>
    <col min="6325" max="6326" width="8.44140625" style="25"/>
    <col min="6327" max="6327" width="9.44140625" style="25" customWidth="1"/>
    <col min="6328" max="6328" width="10.44140625" style="25" customWidth="1"/>
    <col min="6329" max="6333" width="8.44140625" style="25"/>
    <col min="6334" max="6334" width="8.5546875" style="25" customWidth="1"/>
    <col min="6335" max="6335" width="10.44140625" style="25" customWidth="1"/>
    <col min="6336" max="6336" width="9.44140625" style="25" customWidth="1"/>
    <col min="6337" max="6337" width="7.44140625" style="25" customWidth="1"/>
    <col min="6338" max="6339" width="8.44140625" style="25"/>
    <col min="6340" max="6340" width="8.109375" style="25" customWidth="1"/>
    <col min="6341" max="6341" width="7.44140625" style="25" customWidth="1"/>
    <col min="6342" max="6342" width="10.44140625" style="25" customWidth="1"/>
    <col min="6343" max="6343" width="8.44140625" style="25"/>
    <col min="6344" max="6344" width="9.44140625" style="25" customWidth="1"/>
    <col min="6345" max="6347" width="8.44140625" style="25"/>
    <col min="6348" max="6348" width="8.5546875" style="25" customWidth="1"/>
    <col min="6349" max="6355" width="0" style="25" hidden="1" customWidth="1"/>
    <col min="6356" max="6356" width="10.44140625" style="25" customWidth="1"/>
    <col min="6357" max="6358" width="8.44140625" style="25"/>
    <col min="6359" max="6359" width="8.5546875" style="25" customWidth="1"/>
    <col min="6360" max="6361" width="8.44140625" style="25"/>
    <col min="6362" max="6362" width="10.44140625" style="25" customWidth="1"/>
    <col min="6363" max="6363" width="9.44140625" style="25" customWidth="1"/>
    <col min="6364" max="6364" width="8.5546875" style="25" customWidth="1"/>
    <col min="6365" max="6369" width="8.44140625" style="25"/>
    <col min="6370" max="6370" width="9.44140625" style="25" customWidth="1"/>
    <col min="6371" max="6371" width="10.44140625" style="25" customWidth="1"/>
    <col min="6372" max="6372" width="7.44140625" style="25" customWidth="1"/>
    <col min="6373" max="6374" width="9.44140625" style="25" customWidth="1"/>
    <col min="6375" max="6375" width="8.44140625" style="25"/>
    <col min="6376" max="6376" width="10.44140625" style="25" customWidth="1"/>
    <col min="6377" max="6377" width="9.44140625" style="25" customWidth="1"/>
    <col min="6378" max="6378" width="8.44140625" style="25"/>
    <col min="6379" max="6379" width="7.44140625" style="25" customWidth="1"/>
    <col min="6380" max="6380" width="8.5546875" style="25" customWidth="1"/>
    <col min="6381" max="6381" width="9.44140625" style="25" customWidth="1"/>
    <col min="6382" max="6382" width="8.44140625" style="25"/>
    <col min="6383" max="6383" width="8.5546875" style="25" customWidth="1"/>
    <col min="6384" max="6385" width="8.44140625" style="25"/>
    <col min="6386" max="6386" width="10.44140625" style="25" customWidth="1"/>
    <col min="6387" max="6400" width="8.44140625" style="25"/>
    <col min="6401" max="6401" width="3.44140625" style="25" customWidth="1"/>
    <col min="6402" max="6402" width="20.44140625" style="25" customWidth="1"/>
    <col min="6403" max="6408" width="13.44140625" style="25" customWidth="1"/>
    <col min="6409" max="6409" width="11.44140625" style="25" customWidth="1"/>
    <col min="6410" max="6410" width="10.44140625" style="25" customWidth="1"/>
    <col min="6411" max="6411" width="15.44140625" style="25" customWidth="1"/>
    <col min="6412" max="6412" width="18.44140625" style="25" customWidth="1"/>
    <col min="6413" max="6414" width="17.44140625" style="25" customWidth="1"/>
    <col min="6415" max="6416" width="15.44140625" style="25" customWidth="1"/>
    <col min="6417" max="6417" width="13.44140625" style="25" customWidth="1"/>
    <col min="6418" max="6418" width="14.44140625" style="25" customWidth="1"/>
    <col min="6419" max="6419" width="8.44140625" style="25"/>
    <col min="6420" max="6420" width="8.5546875" style="25" customWidth="1"/>
    <col min="6421" max="6421" width="7.44140625" style="25" customWidth="1"/>
    <col min="6422" max="6423" width="8.44140625" style="25"/>
    <col min="6424" max="6424" width="7.44140625" style="25" customWidth="1"/>
    <col min="6425" max="6425" width="6.44140625" style="25" customWidth="1"/>
    <col min="6426" max="6426" width="7.44140625" style="25" customWidth="1"/>
    <col min="6427" max="6432" width="0" style="25" hidden="1" customWidth="1"/>
    <col min="6433" max="6434" width="8.44140625" style="25"/>
    <col min="6435" max="6435" width="7.44140625" style="25" customWidth="1"/>
    <col min="6436" max="6436" width="6.44140625" style="25" customWidth="1"/>
    <col min="6437" max="6437" width="8.44140625" style="25"/>
    <col min="6438" max="6438" width="6.44140625" style="25" customWidth="1"/>
    <col min="6439" max="6439" width="7.44140625" style="25" customWidth="1"/>
    <col min="6440" max="6441" width="8.44140625" style="25"/>
    <col min="6442" max="6442" width="9.44140625" style="25" customWidth="1"/>
    <col min="6443" max="6443" width="8.44140625" style="25"/>
    <col min="6444" max="6444" width="9.44140625" style="25" customWidth="1"/>
    <col min="6445" max="6446" width="8.44140625" style="25"/>
    <col min="6447" max="6448" width="9.44140625" style="25" customWidth="1"/>
    <col min="6449" max="6449" width="8.5546875" style="25" customWidth="1"/>
    <col min="6450" max="6450" width="8.44140625" style="25"/>
    <col min="6451" max="6451" width="9.44140625" style="25" customWidth="1"/>
    <col min="6452" max="6454" width="8.44140625" style="25"/>
    <col min="6455" max="6455" width="10.44140625" style="25" customWidth="1"/>
    <col min="6456" max="6456" width="8.44140625" style="25"/>
    <col min="6457" max="6457" width="7.44140625" style="25" customWidth="1"/>
    <col min="6458" max="6458" width="9.44140625" style="25" customWidth="1"/>
    <col min="6459" max="6459" width="10.44140625" style="25" customWidth="1"/>
    <col min="6460" max="6460" width="7.44140625" style="25" customWidth="1"/>
    <col min="6461" max="6461" width="10.44140625" style="25" customWidth="1"/>
    <col min="6462" max="6467" width="0" style="25" hidden="1" customWidth="1"/>
    <col min="6468" max="6468" width="10.44140625" style="25" customWidth="1"/>
    <col min="6469" max="6471" width="9.44140625" style="25" customWidth="1"/>
    <col min="6472" max="6472" width="8.44140625" style="25"/>
    <col min="6473" max="6474" width="7.44140625" style="25" customWidth="1"/>
    <col min="6475" max="6480" width="0" style="25" hidden="1" customWidth="1"/>
    <col min="6481" max="6481" width="10.44140625" style="25" customWidth="1"/>
    <col min="6482" max="6482" width="9.44140625" style="25" customWidth="1"/>
    <col min="6483" max="6483" width="10.44140625" style="25" customWidth="1"/>
    <col min="6484" max="6484" width="9.44140625" style="25" customWidth="1"/>
    <col min="6485" max="6485" width="8.44140625" style="25"/>
    <col min="6486" max="6486" width="6.44140625" style="25" customWidth="1"/>
    <col min="6487" max="6488" width="10.44140625" style="25" customWidth="1"/>
    <col min="6489" max="6489" width="8.44140625" style="25"/>
    <col min="6490" max="6490" width="10.44140625" style="25" customWidth="1"/>
    <col min="6491" max="6492" width="8.44140625" style="25"/>
    <col min="6493" max="6494" width="7.44140625" style="25" customWidth="1"/>
    <col min="6495" max="6500" width="0" style="25" hidden="1" customWidth="1"/>
    <col min="6501" max="6501" width="9.44140625" style="25" customWidth="1"/>
    <col min="6502" max="6502" width="7.44140625" style="25" customWidth="1"/>
    <col min="6503" max="6504" width="8.44140625" style="25"/>
    <col min="6505" max="6505" width="10.44140625" style="25" customWidth="1"/>
    <col min="6506" max="6506" width="8.44140625" style="25"/>
    <col min="6507" max="6507" width="7.5546875" style="25" customWidth="1"/>
    <col min="6508" max="6510" width="10.44140625" style="25" customWidth="1"/>
    <col min="6511" max="6511" width="7.44140625" style="25" customWidth="1"/>
    <col min="6512" max="6512" width="10.44140625" style="25" customWidth="1"/>
    <col min="6513" max="6514" width="8.44140625" style="25"/>
    <col min="6515" max="6515" width="10.44140625" style="25" customWidth="1"/>
    <col min="6516" max="6516" width="9.44140625" style="25" customWidth="1"/>
    <col min="6517" max="6519" width="10.44140625" style="25" customWidth="1"/>
    <col min="6520" max="6520" width="9.44140625" style="25" customWidth="1"/>
    <col min="6521" max="6521" width="10.44140625" style="25" customWidth="1"/>
    <col min="6522" max="6523" width="8.44140625" style="25"/>
    <col min="6524" max="6524" width="7.44140625" style="25" customWidth="1"/>
    <col min="6525" max="6525" width="5.44140625" style="25" customWidth="1"/>
    <col min="6526" max="6527" width="7.44140625" style="25" customWidth="1"/>
    <col min="6528" max="6528" width="8.5546875" style="25" customWidth="1"/>
    <col min="6529" max="6530" width="10.44140625" style="25" customWidth="1"/>
    <col min="6531" max="6532" width="9.44140625" style="25" customWidth="1"/>
    <col min="6533" max="6533" width="7.44140625" style="25" customWidth="1"/>
    <col min="6534" max="6534" width="6.44140625" style="25" customWidth="1"/>
    <col min="6535" max="6535" width="8.5546875" style="25" customWidth="1"/>
    <col min="6536" max="6536" width="9.44140625" style="25" customWidth="1"/>
    <col min="6537" max="6537" width="10.44140625" style="25" customWidth="1"/>
    <col min="6538" max="6538" width="8.44140625" style="25"/>
    <col min="6539" max="6540" width="9.44140625" style="25" customWidth="1"/>
    <col min="6541" max="6542" width="8.44140625" style="25"/>
    <col min="6543" max="6543" width="10.44140625" style="25" customWidth="1"/>
    <col min="6544" max="6544" width="9.44140625" style="25" customWidth="1"/>
    <col min="6545" max="6549" width="8.44140625" style="25"/>
    <col min="6550" max="6550" width="10.44140625" style="25" customWidth="1"/>
    <col min="6551" max="6551" width="8.44140625" style="25"/>
    <col min="6552" max="6552" width="9.44140625" style="25" customWidth="1"/>
    <col min="6553" max="6554" width="8.44140625" style="25"/>
    <col min="6555" max="6555" width="7.44140625" style="25" customWidth="1"/>
    <col min="6556" max="6556" width="8.44140625" style="25"/>
    <col min="6557" max="6558" width="10.44140625" style="25" customWidth="1"/>
    <col min="6559" max="6559" width="8.44140625" style="25"/>
    <col min="6560" max="6560" width="8.5546875" style="25" customWidth="1"/>
    <col min="6561" max="6561" width="8.44140625" style="25"/>
    <col min="6562" max="6562" width="7.44140625" style="25" customWidth="1"/>
    <col min="6563" max="6563" width="9.44140625" style="25" customWidth="1"/>
    <col min="6564" max="6569" width="0" style="25" hidden="1" customWidth="1"/>
    <col min="6570" max="6570" width="10.44140625" style="25" customWidth="1"/>
    <col min="6571" max="6576" width="8.44140625" style="25"/>
    <col min="6577" max="6577" width="10.44140625" style="25" customWidth="1"/>
    <col min="6578" max="6578" width="8.44140625" style="25"/>
    <col min="6579" max="6579" width="8.5546875" style="25" customWidth="1"/>
    <col min="6580" max="6580" width="9.44140625" style="25" customWidth="1"/>
    <col min="6581" max="6582" width="8.44140625" style="25"/>
    <col min="6583" max="6583" width="9.44140625" style="25" customWidth="1"/>
    <col min="6584" max="6584" width="10.44140625" style="25" customWidth="1"/>
    <col min="6585" max="6589" width="8.44140625" style="25"/>
    <col min="6590" max="6590" width="8.5546875" style="25" customWidth="1"/>
    <col min="6591" max="6591" width="10.44140625" style="25" customWidth="1"/>
    <col min="6592" max="6592" width="9.44140625" style="25" customWidth="1"/>
    <col min="6593" max="6593" width="7.44140625" style="25" customWidth="1"/>
    <col min="6594" max="6595" width="8.44140625" style="25"/>
    <col min="6596" max="6596" width="8.109375" style="25" customWidth="1"/>
    <col min="6597" max="6597" width="7.44140625" style="25" customWidth="1"/>
    <col min="6598" max="6598" width="10.44140625" style="25" customWidth="1"/>
    <col min="6599" max="6599" width="8.44140625" style="25"/>
    <col min="6600" max="6600" width="9.44140625" style="25" customWidth="1"/>
    <col min="6601" max="6603" width="8.44140625" style="25"/>
    <col min="6604" max="6604" width="8.5546875" style="25" customWidth="1"/>
    <col min="6605" max="6611" width="0" style="25" hidden="1" customWidth="1"/>
    <col min="6612" max="6612" width="10.44140625" style="25" customWidth="1"/>
    <col min="6613" max="6614" width="8.44140625" style="25"/>
    <col min="6615" max="6615" width="8.5546875" style="25" customWidth="1"/>
    <col min="6616" max="6617" width="8.44140625" style="25"/>
    <col min="6618" max="6618" width="10.44140625" style="25" customWidth="1"/>
    <col min="6619" max="6619" width="9.44140625" style="25" customWidth="1"/>
    <col min="6620" max="6620" width="8.5546875" style="25" customWidth="1"/>
    <col min="6621" max="6625" width="8.44140625" style="25"/>
    <col min="6626" max="6626" width="9.44140625" style="25" customWidth="1"/>
    <col min="6627" max="6627" width="10.44140625" style="25" customWidth="1"/>
    <col min="6628" max="6628" width="7.44140625" style="25" customWidth="1"/>
    <col min="6629" max="6630" width="9.44140625" style="25" customWidth="1"/>
    <col min="6631" max="6631" width="8.44140625" style="25"/>
    <col min="6632" max="6632" width="10.44140625" style="25" customWidth="1"/>
    <col min="6633" max="6633" width="9.44140625" style="25" customWidth="1"/>
    <col min="6634" max="6634" width="8.44140625" style="25"/>
    <col min="6635" max="6635" width="7.44140625" style="25" customWidth="1"/>
    <col min="6636" max="6636" width="8.5546875" style="25" customWidth="1"/>
    <col min="6637" max="6637" width="9.44140625" style="25" customWidth="1"/>
    <col min="6638" max="6638" width="8.44140625" style="25"/>
    <col min="6639" max="6639" width="8.5546875" style="25" customWidth="1"/>
    <col min="6640" max="6641" width="8.44140625" style="25"/>
    <col min="6642" max="6642" width="10.44140625" style="25" customWidth="1"/>
    <col min="6643" max="6656" width="8.44140625" style="25"/>
    <col min="6657" max="6657" width="3.44140625" style="25" customWidth="1"/>
    <col min="6658" max="6658" width="20.44140625" style="25" customWidth="1"/>
    <col min="6659" max="6664" width="13.44140625" style="25" customWidth="1"/>
    <col min="6665" max="6665" width="11.44140625" style="25" customWidth="1"/>
    <col min="6666" max="6666" width="10.44140625" style="25" customWidth="1"/>
    <col min="6667" max="6667" width="15.44140625" style="25" customWidth="1"/>
    <col min="6668" max="6668" width="18.44140625" style="25" customWidth="1"/>
    <col min="6669" max="6670" width="17.44140625" style="25" customWidth="1"/>
    <col min="6671" max="6672" width="15.44140625" style="25" customWidth="1"/>
    <col min="6673" max="6673" width="13.44140625" style="25" customWidth="1"/>
    <col min="6674" max="6674" width="14.44140625" style="25" customWidth="1"/>
    <col min="6675" max="6675" width="8.44140625" style="25"/>
    <col min="6676" max="6676" width="8.5546875" style="25" customWidth="1"/>
    <col min="6677" max="6677" width="7.44140625" style="25" customWidth="1"/>
    <col min="6678" max="6679" width="8.44140625" style="25"/>
    <col min="6680" max="6680" width="7.44140625" style="25" customWidth="1"/>
    <col min="6681" max="6681" width="6.44140625" style="25" customWidth="1"/>
    <col min="6682" max="6682" width="7.44140625" style="25" customWidth="1"/>
    <col min="6683" max="6688" width="0" style="25" hidden="1" customWidth="1"/>
    <col min="6689" max="6690" width="8.44140625" style="25"/>
    <col min="6691" max="6691" width="7.44140625" style="25" customWidth="1"/>
    <col min="6692" max="6692" width="6.44140625" style="25" customWidth="1"/>
    <col min="6693" max="6693" width="8.44140625" style="25"/>
    <col min="6694" max="6694" width="6.44140625" style="25" customWidth="1"/>
    <col min="6695" max="6695" width="7.44140625" style="25" customWidth="1"/>
    <col min="6696" max="6697" width="8.44140625" style="25"/>
    <col min="6698" max="6698" width="9.44140625" style="25" customWidth="1"/>
    <col min="6699" max="6699" width="8.44140625" style="25"/>
    <col min="6700" max="6700" width="9.44140625" style="25" customWidth="1"/>
    <col min="6701" max="6702" width="8.44140625" style="25"/>
    <col min="6703" max="6704" width="9.44140625" style="25" customWidth="1"/>
    <col min="6705" max="6705" width="8.5546875" style="25" customWidth="1"/>
    <col min="6706" max="6706" width="8.44140625" style="25"/>
    <col min="6707" max="6707" width="9.44140625" style="25" customWidth="1"/>
    <col min="6708" max="6710" width="8.44140625" style="25"/>
    <col min="6711" max="6711" width="10.44140625" style="25" customWidth="1"/>
    <col min="6712" max="6712" width="8.44140625" style="25"/>
    <col min="6713" max="6713" width="7.44140625" style="25" customWidth="1"/>
    <col min="6714" max="6714" width="9.44140625" style="25" customWidth="1"/>
    <col min="6715" max="6715" width="10.44140625" style="25" customWidth="1"/>
    <col min="6716" max="6716" width="7.44140625" style="25" customWidth="1"/>
    <col min="6717" max="6717" width="10.44140625" style="25" customWidth="1"/>
    <col min="6718" max="6723" width="0" style="25" hidden="1" customWidth="1"/>
    <col min="6724" max="6724" width="10.44140625" style="25" customWidth="1"/>
    <col min="6725" max="6727" width="9.44140625" style="25" customWidth="1"/>
    <col min="6728" max="6728" width="8.44140625" style="25"/>
    <col min="6729" max="6730" width="7.44140625" style="25" customWidth="1"/>
    <col min="6731" max="6736" width="0" style="25" hidden="1" customWidth="1"/>
    <col min="6737" max="6737" width="10.44140625" style="25" customWidth="1"/>
    <col min="6738" max="6738" width="9.44140625" style="25" customWidth="1"/>
    <col min="6739" max="6739" width="10.44140625" style="25" customWidth="1"/>
    <col min="6740" max="6740" width="9.44140625" style="25" customWidth="1"/>
    <col min="6741" max="6741" width="8.44140625" style="25"/>
    <col min="6742" max="6742" width="6.44140625" style="25" customWidth="1"/>
    <col min="6743" max="6744" width="10.44140625" style="25" customWidth="1"/>
    <col min="6745" max="6745" width="8.44140625" style="25"/>
    <col min="6746" max="6746" width="10.44140625" style="25" customWidth="1"/>
    <col min="6747" max="6748" width="8.44140625" style="25"/>
    <col min="6749" max="6750" width="7.44140625" style="25" customWidth="1"/>
    <col min="6751" max="6756" width="0" style="25" hidden="1" customWidth="1"/>
    <col min="6757" max="6757" width="9.44140625" style="25" customWidth="1"/>
    <col min="6758" max="6758" width="7.44140625" style="25" customWidth="1"/>
    <col min="6759" max="6760" width="8.44140625" style="25"/>
    <col min="6761" max="6761" width="10.44140625" style="25" customWidth="1"/>
    <col min="6762" max="6762" width="8.44140625" style="25"/>
    <col min="6763" max="6763" width="7.5546875" style="25" customWidth="1"/>
    <col min="6764" max="6766" width="10.44140625" style="25" customWidth="1"/>
    <col min="6767" max="6767" width="7.44140625" style="25" customWidth="1"/>
    <col min="6768" max="6768" width="10.44140625" style="25" customWidth="1"/>
    <col min="6769" max="6770" width="8.44140625" style="25"/>
    <col min="6771" max="6771" width="10.44140625" style="25" customWidth="1"/>
    <col min="6772" max="6772" width="9.44140625" style="25" customWidth="1"/>
    <col min="6773" max="6775" width="10.44140625" style="25" customWidth="1"/>
    <col min="6776" max="6776" width="9.44140625" style="25" customWidth="1"/>
    <col min="6777" max="6777" width="10.44140625" style="25" customWidth="1"/>
    <col min="6778" max="6779" width="8.44140625" style="25"/>
    <col min="6780" max="6780" width="7.44140625" style="25" customWidth="1"/>
    <col min="6781" max="6781" width="5.44140625" style="25" customWidth="1"/>
    <col min="6782" max="6783" width="7.44140625" style="25" customWidth="1"/>
    <col min="6784" max="6784" width="8.5546875" style="25" customWidth="1"/>
    <col min="6785" max="6786" width="10.44140625" style="25" customWidth="1"/>
    <col min="6787" max="6788" width="9.44140625" style="25" customWidth="1"/>
    <col min="6789" max="6789" width="7.44140625" style="25" customWidth="1"/>
    <col min="6790" max="6790" width="6.44140625" style="25" customWidth="1"/>
    <col min="6791" max="6791" width="8.5546875" style="25" customWidth="1"/>
    <col min="6792" max="6792" width="9.44140625" style="25" customWidth="1"/>
    <col min="6793" max="6793" width="10.44140625" style="25" customWidth="1"/>
    <col min="6794" max="6794" width="8.44140625" style="25"/>
    <col min="6795" max="6796" width="9.44140625" style="25" customWidth="1"/>
    <col min="6797" max="6798" width="8.44140625" style="25"/>
    <col min="6799" max="6799" width="10.44140625" style="25" customWidth="1"/>
    <col min="6800" max="6800" width="9.44140625" style="25" customWidth="1"/>
    <col min="6801" max="6805" width="8.44140625" style="25"/>
    <col min="6806" max="6806" width="10.44140625" style="25" customWidth="1"/>
    <col min="6807" max="6807" width="8.44140625" style="25"/>
    <col min="6808" max="6808" width="9.44140625" style="25" customWidth="1"/>
    <col min="6809" max="6810" width="8.44140625" style="25"/>
    <col min="6811" max="6811" width="7.44140625" style="25" customWidth="1"/>
    <col min="6812" max="6812" width="8.44140625" style="25"/>
    <col min="6813" max="6814" width="10.44140625" style="25" customWidth="1"/>
    <col min="6815" max="6815" width="8.44140625" style="25"/>
    <col min="6816" max="6816" width="8.5546875" style="25" customWidth="1"/>
    <col min="6817" max="6817" width="8.44140625" style="25"/>
    <col min="6818" max="6818" width="7.44140625" style="25" customWidth="1"/>
    <col min="6819" max="6819" width="9.44140625" style="25" customWidth="1"/>
    <col min="6820" max="6825" width="0" style="25" hidden="1" customWidth="1"/>
    <col min="6826" max="6826" width="10.44140625" style="25" customWidth="1"/>
    <col min="6827" max="6832" width="8.44140625" style="25"/>
    <col min="6833" max="6833" width="10.44140625" style="25" customWidth="1"/>
    <col min="6834" max="6834" width="8.44140625" style="25"/>
    <col min="6835" max="6835" width="8.5546875" style="25" customWidth="1"/>
    <col min="6836" max="6836" width="9.44140625" style="25" customWidth="1"/>
    <col min="6837" max="6838" width="8.44140625" style="25"/>
    <col min="6839" max="6839" width="9.44140625" style="25" customWidth="1"/>
    <col min="6840" max="6840" width="10.44140625" style="25" customWidth="1"/>
    <col min="6841" max="6845" width="8.44140625" style="25"/>
    <col min="6846" max="6846" width="8.5546875" style="25" customWidth="1"/>
    <col min="6847" max="6847" width="10.44140625" style="25" customWidth="1"/>
    <col min="6848" max="6848" width="9.44140625" style="25" customWidth="1"/>
    <col min="6849" max="6849" width="7.44140625" style="25" customWidth="1"/>
    <col min="6850" max="6851" width="8.44140625" style="25"/>
    <col min="6852" max="6852" width="8.109375" style="25" customWidth="1"/>
    <col min="6853" max="6853" width="7.44140625" style="25" customWidth="1"/>
    <col min="6854" max="6854" width="10.44140625" style="25" customWidth="1"/>
    <col min="6855" max="6855" width="8.44140625" style="25"/>
    <col min="6856" max="6856" width="9.44140625" style="25" customWidth="1"/>
    <col min="6857" max="6859" width="8.44140625" style="25"/>
    <col min="6860" max="6860" width="8.5546875" style="25" customWidth="1"/>
    <col min="6861" max="6867" width="0" style="25" hidden="1" customWidth="1"/>
    <col min="6868" max="6868" width="10.44140625" style="25" customWidth="1"/>
    <col min="6869" max="6870" width="8.44140625" style="25"/>
    <col min="6871" max="6871" width="8.5546875" style="25" customWidth="1"/>
    <col min="6872" max="6873" width="8.44140625" style="25"/>
    <col min="6874" max="6874" width="10.44140625" style="25" customWidth="1"/>
    <col min="6875" max="6875" width="9.44140625" style="25" customWidth="1"/>
    <col min="6876" max="6876" width="8.5546875" style="25" customWidth="1"/>
    <col min="6877" max="6881" width="8.44140625" style="25"/>
    <col min="6882" max="6882" width="9.44140625" style="25" customWidth="1"/>
    <col min="6883" max="6883" width="10.44140625" style="25" customWidth="1"/>
    <col min="6884" max="6884" width="7.44140625" style="25" customWidth="1"/>
    <col min="6885" max="6886" width="9.44140625" style="25" customWidth="1"/>
    <col min="6887" max="6887" width="8.44140625" style="25"/>
    <col min="6888" max="6888" width="10.44140625" style="25" customWidth="1"/>
    <col min="6889" max="6889" width="9.44140625" style="25" customWidth="1"/>
    <col min="6890" max="6890" width="8.44140625" style="25"/>
    <col min="6891" max="6891" width="7.44140625" style="25" customWidth="1"/>
    <col min="6892" max="6892" width="8.5546875" style="25" customWidth="1"/>
    <col min="6893" max="6893" width="9.44140625" style="25" customWidth="1"/>
    <col min="6894" max="6894" width="8.44140625" style="25"/>
    <col min="6895" max="6895" width="8.5546875" style="25" customWidth="1"/>
    <col min="6896" max="6897" width="8.44140625" style="25"/>
    <col min="6898" max="6898" width="10.44140625" style="25" customWidth="1"/>
    <col min="6899" max="6912" width="8.44140625" style="25"/>
    <col min="6913" max="6913" width="3.44140625" style="25" customWidth="1"/>
    <col min="6914" max="6914" width="20.44140625" style="25" customWidth="1"/>
    <col min="6915" max="6920" width="13.44140625" style="25" customWidth="1"/>
    <col min="6921" max="6921" width="11.44140625" style="25" customWidth="1"/>
    <col min="6922" max="6922" width="10.44140625" style="25" customWidth="1"/>
    <col min="6923" max="6923" width="15.44140625" style="25" customWidth="1"/>
    <col min="6924" max="6924" width="18.44140625" style="25" customWidth="1"/>
    <col min="6925" max="6926" width="17.44140625" style="25" customWidth="1"/>
    <col min="6927" max="6928" width="15.44140625" style="25" customWidth="1"/>
    <col min="6929" max="6929" width="13.44140625" style="25" customWidth="1"/>
    <col min="6930" max="6930" width="14.44140625" style="25" customWidth="1"/>
    <col min="6931" max="6931" width="8.44140625" style="25"/>
    <col min="6932" max="6932" width="8.5546875" style="25" customWidth="1"/>
    <col min="6933" max="6933" width="7.44140625" style="25" customWidth="1"/>
    <col min="6934" max="6935" width="8.44140625" style="25"/>
    <col min="6936" max="6936" width="7.44140625" style="25" customWidth="1"/>
    <col min="6937" max="6937" width="6.44140625" style="25" customWidth="1"/>
    <col min="6938" max="6938" width="7.44140625" style="25" customWidth="1"/>
    <col min="6939" max="6944" width="0" style="25" hidden="1" customWidth="1"/>
    <col min="6945" max="6946" width="8.44140625" style="25"/>
    <col min="6947" max="6947" width="7.44140625" style="25" customWidth="1"/>
    <col min="6948" max="6948" width="6.44140625" style="25" customWidth="1"/>
    <col min="6949" max="6949" width="8.44140625" style="25"/>
    <col min="6950" max="6950" width="6.44140625" style="25" customWidth="1"/>
    <col min="6951" max="6951" width="7.44140625" style="25" customWidth="1"/>
    <col min="6952" max="6953" width="8.44140625" style="25"/>
    <col min="6954" max="6954" width="9.44140625" style="25" customWidth="1"/>
    <col min="6955" max="6955" width="8.44140625" style="25"/>
    <col min="6956" max="6956" width="9.44140625" style="25" customWidth="1"/>
    <col min="6957" max="6958" width="8.44140625" style="25"/>
    <col min="6959" max="6960" width="9.44140625" style="25" customWidth="1"/>
    <col min="6961" max="6961" width="8.5546875" style="25" customWidth="1"/>
    <col min="6962" max="6962" width="8.44140625" style="25"/>
    <col min="6963" max="6963" width="9.44140625" style="25" customWidth="1"/>
    <col min="6964" max="6966" width="8.44140625" style="25"/>
    <col min="6967" max="6967" width="10.44140625" style="25" customWidth="1"/>
    <col min="6968" max="6968" width="8.44140625" style="25"/>
    <col min="6969" max="6969" width="7.44140625" style="25" customWidth="1"/>
    <col min="6970" max="6970" width="9.44140625" style="25" customWidth="1"/>
    <col min="6971" max="6971" width="10.44140625" style="25" customWidth="1"/>
    <col min="6972" max="6972" width="7.44140625" style="25" customWidth="1"/>
    <col min="6973" max="6973" width="10.44140625" style="25" customWidth="1"/>
    <col min="6974" max="6979" width="0" style="25" hidden="1" customWidth="1"/>
    <col min="6980" max="6980" width="10.44140625" style="25" customWidth="1"/>
    <col min="6981" max="6983" width="9.44140625" style="25" customWidth="1"/>
    <col min="6984" max="6984" width="8.44140625" style="25"/>
    <col min="6985" max="6986" width="7.44140625" style="25" customWidth="1"/>
    <col min="6987" max="6992" width="0" style="25" hidden="1" customWidth="1"/>
    <col min="6993" max="6993" width="10.44140625" style="25" customWidth="1"/>
    <col min="6994" max="6994" width="9.44140625" style="25" customWidth="1"/>
    <col min="6995" max="6995" width="10.44140625" style="25" customWidth="1"/>
    <col min="6996" max="6996" width="9.44140625" style="25" customWidth="1"/>
    <col min="6997" max="6997" width="8.44140625" style="25"/>
    <col min="6998" max="6998" width="6.44140625" style="25" customWidth="1"/>
    <col min="6999" max="7000" width="10.44140625" style="25" customWidth="1"/>
    <col min="7001" max="7001" width="8.44140625" style="25"/>
    <col min="7002" max="7002" width="10.44140625" style="25" customWidth="1"/>
    <col min="7003" max="7004" width="8.44140625" style="25"/>
    <col min="7005" max="7006" width="7.44140625" style="25" customWidth="1"/>
    <col min="7007" max="7012" width="0" style="25" hidden="1" customWidth="1"/>
    <col min="7013" max="7013" width="9.44140625" style="25" customWidth="1"/>
    <col min="7014" max="7014" width="7.44140625" style="25" customWidth="1"/>
    <col min="7015" max="7016" width="8.44140625" style="25"/>
    <col min="7017" max="7017" width="10.44140625" style="25" customWidth="1"/>
    <col min="7018" max="7018" width="8.44140625" style="25"/>
    <col min="7019" max="7019" width="7.5546875" style="25" customWidth="1"/>
    <col min="7020" max="7022" width="10.44140625" style="25" customWidth="1"/>
    <col min="7023" max="7023" width="7.44140625" style="25" customWidth="1"/>
    <col min="7024" max="7024" width="10.44140625" style="25" customWidth="1"/>
    <col min="7025" max="7026" width="8.44140625" style="25"/>
    <col min="7027" max="7027" width="10.44140625" style="25" customWidth="1"/>
    <col min="7028" max="7028" width="9.44140625" style="25" customWidth="1"/>
    <col min="7029" max="7031" width="10.44140625" style="25" customWidth="1"/>
    <col min="7032" max="7032" width="9.44140625" style="25" customWidth="1"/>
    <col min="7033" max="7033" width="10.44140625" style="25" customWidth="1"/>
    <col min="7034" max="7035" width="8.44140625" style="25"/>
    <col min="7036" max="7036" width="7.44140625" style="25" customWidth="1"/>
    <col min="7037" max="7037" width="5.44140625" style="25" customWidth="1"/>
    <col min="7038" max="7039" width="7.44140625" style="25" customWidth="1"/>
    <col min="7040" max="7040" width="8.5546875" style="25" customWidth="1"/>
    <col min="7041" max="7042" width="10.44140625" style="25" customWidth="1"/>
    <col min="7043" max="7044" width="9.44140625" style="25" customWidth="1"/>
    <col min="7045" max="7045" width="7.44140625" style="25" customWidth="1"/>
    <col min="7046" max="7046" width="6.44140625" style="25" customWidth="1"/>
    <col min="7047" max="7047" width="8.5546875" style="25" customWidth="1"/>
    <col min="7048" max="7048" width="9.44140625" style="25" customWidth="1"/>
    <col min="7049" max="7049" width="10.44140625" style="25" customWidth="1"/>
    <col min="7050" max="7050" width="8.44140625" style="25"/>
    <col min="7051" max="7052" width="9.44140625" style="25" customWidth="1"/>
    <col min="7053" max="7054" width="8.44140625" style="25"/>
    <col min="7055" max="7055" width="10.44140625" style="25" customWidth="1"/>
    <col min="7056" max="7056" width="9.44140625" style="25" customWidth="1"/>
    <col min="7057" max="7061" width="8.44140625" style="25"/>
    <col min="7062" max="7062" width="10.44140625" style="25" customWidth="1"/>
    <col min="7063" max="7063" width="8.44140625" style="25"/>
    <col min="7064" max="7064" width="9.44140625" style="25" customWidth="1"/>
    <col min="7065" max="7066" width="8.44140625" style="25"/>
    <col min="7067" max="7067" width="7.44140625" style="25" customWidth="1"/>
    <col min="7068" max="7068" width="8.44140625" style="25"/>
    <col min="7069" max="7070" width="10.44140625" style="25" customWidth="1"/>
    <col min="7071" max="7071" width="8.44140625" style="25"/>
    <col min="7072" max="7072" width="8.5546875" style="25" customWidth="1"/>
    <col min="7073" max="7073" width="8.44140625" style="25"/>
    <col min="7074" max="7074" width="7.44140625" style="25" customWidth="1"/>
    <col min="7075" max="7075" width="9.44140625" style="25" customWidth="1"/>
    <col min="7076" max="7081" width="0" style="25" hidden="1" customWidth="1"/>
    <col min="7082" max="7082" width="10.44140625" style="25" customWidth="1"/>
    <col min="7083" max="7088" width="8.44140625" style="25"/>
    <col min="7089" max="7089" width="10.44140625" style="25" customWidth="1"/>
    <col min="7090" max="7090" width="8.44140625" style="25"/>
    <col min="7091" max="7091" width="8.5546875" style="25" customWidth="1"/>
    <col min="7092" max="7092" width="9.44140625" style="25" customWidth="1"/>
    <col min="7093" max="7094" width="8.44140625" style="25"/>
    <col min="7095" max="7095" width="9.44140625" style="25" customWidth="1"/>
    <col min="7096" max="7096" width="10.44140625" style="25" customWidth="1"/>
    <col min="7097" max="7101" width="8.44140625" style="25"/>
    <col min="7102" max="7102" width="8.5546875" style="25" customWidth="1"/>
    <col min="7103" max="7103" width="10.44140625" style="25" customWidth="1"/>
    <col min="7104" max="7104" width="9.44140625" style="25" customWidth="1"/>
    <col min="7105" max="7105" width="7.44140625" style="25" customWidth="1"/>
    <col min="7106" max="7107" width="8.44140625" style="25"/>
    <col min="7108" max="7108" width="8.109375" style="25" customWidth="1"/>
    <col min="7109" max="7109" width="7.44140625" style="25" customWidth="1"/>
    <col min="7110" max="7110" width="10.44140625" style="25" customWidth="1"/>
    <col min="7111" max="7111" width="8.44140625" style="25"/>
    <col min="7112" max="7112" width="9.44140625" style="25" customWidth="1"/>
    <col min="7113" max="7115" width="8.44140625" style="25"/>
    <col min="7116" max="7116" width="8.5546875" style="25" customWidth="1"/>
    <col min="7117" max="7123" width="0" style="25" hidden="1" customWidth="1"/>
    <col min="7124" max="7124" width="10.44140625" style="25" customWidth="1"/>
    <col min="7125" max="7126" width="8.44140625" style="25"/>
    <col min="7127" max="7127" width="8.5546875" style="25" customWidth="1"/>
    <col min="7128" max="7129" width="8.44140625" style="25"/>
    <col min="7130" max="7130" width="10.44140625" style="25" customWidth="1"/>
    <col min="7131" max="7131" width="9.44140625" style="25" customWidth="1"/>
    <col min="7132" max="7132" width="8.5546875" style="25" customWidth="1"/>
    <col min="7133" max="7137" width="8.44140625" style="25"/>
    <col min="7138" max="7138" width="9.44140625" style="25" customWidth="1"/>
    <col min="7139" max="7139" width="10.44140625" style="25" customWidth="1"/>
    <col min="7140" max="7140" width="7.44140625" style="25" customWidth="1"/>
    <col min="7141" max="7142" width="9.44140625" style="25" customWidth="1"/>
    <col min="7143" max="7143" width="8.44140625" style="25"/>
    <col min="7144" max="7144" width="10.44140625" style="25" customWidth="1"/>
    <col min="7145" max="7145" width="9.44140625" style="25" customWidth="1"/>
    <col min="7146" max="7146" width="8.44140625" style="25"/>
    <col min="7147" max="7147" width="7.44140625" style="25" customWidth="1"/>
    <col min="7148" max="7148" width="8.5546875" style="25" customWidth="1"/>
    <col min="7149" max="7149" width="9.44140625" style="25" customWidth="1"/>
    <col min="7150" max="7150" width="8.44140625" style="25"/>
    <col min="7151" max="7151" width="8.5546875" style="25" customWidth="1"/>
    <col min="7152" max="7153" width="8.44140625" style="25"/>
    <col min="7154" max="7154" width="10.44140625" style="25" customWidth="1"/>
    <col min="7155" max="7168" width="8.44140625" style="25"/>
    <col min="7169" max="7169" width="3.44140625" style="25" customWidth="1"/>
    <col min="7170" max="7170" width="20.44140625" style="25" customWidth="1"/>
    <col min="7171" max="7176" width="13.44140625" style="25" customWidth="1"/>
    <col min="7177" max="7177" width="11.44140625" style="25" customWidth="1"/>
    <col min="7178" max="7178" width="10.44140625" style="25" customWidth="1"/>
    <col min="7179" max="7179" width="15.44140625" style="25" customWidth="1"/>
    <col min="7180" max="7180" width="18.44140625" style="25" customWidth="1"/>
    <col min="7181" max="7182" width="17.44140625" style="25" customWidth="1"/>
    <col min="7183" max="7184" width="15.44140625" style="25" customWidth="1"/>
    <col min="7185" max="7185" width="13.44140625" style="25" customWidth="1"/>
    <col min="7186" max="7186" width="14.44140625" style="25" customWidth="1"/>
    <col min="7187" max="7187" width="8.44140625" style="25"/>
    <col min="7188" max="7188" width="8.5546875" style="25" customWidth="1"/>
    <col min="7189" max="7189" width="7.44140625" style="25" customWidth="1"/>
    <col min="7190" max="7191" width="8.44140625" style="25"/>
    <col min="7192" max="7192" width="7.44140625" style="25" customWidth="1"/>
    <col min="7193" max="7193" width="6.44140625" style="25" customWidth="1"/>
    <col min="7194" max="7194" width="7.44140625" style="25" customWidth="1"/>
    <col min="7195" max="7200" width="0" style="25" hidden="1" customWidth="1"/>
    <col min="7201" max="7202" width="8.44140625" style="25"/>
    <col min="7203" max="7203" width="7.44140625" style="25" customWidth="1"/>
    <col min="7204" max="7204" width="6.44140625" style="25" customWidth="1"/>
    <col min="7205" max="7205" width="8.44140625" style="25"/>
    <col min="7206" max="7206" width="6.44140625" style="25" customWidth="1"/>
    <col min="7207" max="7207" width="7.44140625" style="25" customWidth="1"/>
    <col min="7208" max="7209" width="8.44140625" style="25"/>
    <col min="7210" max="7210" width="9.44140625" style="25" customWidth="1"/>
    <col min="7211" max="7211" width="8.44140625" style="25"/>
    <col min="7212" max="7212" width="9.44140625" style="25" customWidth="1"/>
    <col min="7213" max="7214" width="8.44140625" style="25"/>
    <col min="7215" max="7216" width="9.44140625" style="25" customWidth="1"/>
    <col min="7217" max="7217" width="8.5546875" style="25" customWidth="1"/>
    <col min="7218" max="7218" width="8.44140625" style="25"/>
    <col min="7219" max="7219" width="9.44140625" style="25" customWidth="1"/>
    <col min="7220" max="7222" width="8.44140625" style="25"/>
    <col min="7223" max="7223" width="10.44140625" style="25" customWidth="1"/>
    <col min="7224" max="7224" width="8.44140625" style="25"/>
    <col min="7225" max="7225" width="7.44140625" style="25" customWidth="1"/>
    <col min="7226" max="7226" width="9.44140625" style="25" customWidth="1"/>
    <col min="7227" max="7227" width="10.44140625" style="25" customWidth="1"/>
    <col min="7228" max="7228" width="7.44140625" style="25" customWidth="1"/>
    <col min="7229" max="7229" width="10.44140625" style="25" customWidth="1"/>
    <col min="7230" max="7235" width="0" style="25" hidden="1" customWidth="1"/>
    <col min="7236" max="7236" width="10.44140625" style="25" customWidth="1"/>
    <col min="7237" max="7239" width="9.44140625" style="25" customWidth="1"/>
    <col min="7240" max="7240" width="8.44140625" style="25"/>
    <col min="7241" max="7242" width="7.44140625" style="25" customWidth="1"/>
    <col min="7243" max="7248" width="0" style="25" hidden="1" customWidth="1"/>
    <col min="7249" max="7249" width="10.44140625" style="25" customWidth="1"/>
    <col min="7250" max="7250" width="9.44140625" style="25" customWidth="1"/>
    <col min="7251" max="7251" width="10.44140625" style="25" customWidth="1"/>
    <col min="7252" max="7252" width="9.44140625" style="25" customWidth="1"/>
    <col min="7253" max="7253" width="8.44140625" style="25"/>
    <col min="7254" max="7254" width="6.44140625" style="25" customWidth="1"/>
    <col min="7255" max="7256" width="10.44140625" style="25" customWidth="1"/>
    <col min="7257" max="7257" width="8.44140625" style="25"/>
    <col min="7258" max="7258" width="10.44140625" style="25" customWidth="1"/>
    <col min="7259" max="7260" width="8.44140625" style="25"/>
    <col min="7261" max="7262" width="7.44140625" style="25" customWidth="1"/>
    <col min="7263" max="7268" width="0" style="25" hidden="1" customWidth="1"/>
    <col min="7269" max="7269" width="9.44140625" style="25" customWidth="1"/>
    <col min="7270" max="7270" width="7.44140625" style="25" customWidth="1"/>
    <col min="7271" max="7272" width="8.44140625" style="25"/>
    <col min="7273" max="7273" width="10.44140625" style="25" customWidth="1"/>
    <col min="7274" max="7274" width="8.44140625" style="25"/>
    <col min="7275" max="7275" width="7.5546875" style="25" customWidth="1"/>
    <col min="7276" max="7278" width="10.44140625" style="25" customWidth="1"/>
    <col min="7279" max="7279" width="7.44140625" style="25" customWidth="1"/>
    <col min="7280" max="7280" width="10.44140625" style="25" customWidth="1"/>
    <col min="7281" max="7282" width="8.44140625" style="25"/>
    <col min="7283" max="7283" width="10.44140625" style="25" customWidth="1"/>
    <col min="7284" max="7284" width="9.44140625" style="25" customWidth="1"/>
    <col min="7285" max="7287" width="10.44140625" style="25" customWidth="1"/>
    <col min="7288" max="7288" width="9.44140625" style="25" customWidth="1"/>
    <col min="7289" max="7289" width="10.44140625" style="25" customWidth="1"/>
    <col min="7290" max="7291" width="8.44140625" style="25"/>
    <col min="7292" max="7292" width="7.44140625" style="25" customWidth="1"/>
    <col min="7293" max="7293" width="5.44140625" style="25" customWidth="1"/>
    <col min="7294" max="7295" width="7.44140625" style="25" customWidth="1"/>
    <col min="7296" max="7296" width="8.5546875" style="25" customWidth="1"/>
    <col min="7297" max="7298" width="10.44140625" style="25" customWidth="1"/>
    <col min="7299" max="7300" width="9.44140625" style="25" customWidth="1"/>
    <col min="7301" max="7301" width="7.44140625" style="25" customWidth="1"/>
    <col min="7302" max="7302" width="6.44140625" style="25" customWidth="1"/>
    <col min="7303" max="7303" width="8.5546875" style="25" customWidth="1"/>
    <col min="7304" max="7304" width="9.44140625" style="25" customWidth="1"/>
    <col min="7305" max="7305" width="10.44140625" style="25" customWidth="1"/>
    <col min="7306" max="7306" width="8.44140625" style="25"/>
    <col min="7307" max="7308" width="9.44140625" style="25" customWidth="1"/>
    <col min="7309" max="7310" width="8.44140625" style="25"/>
    <col min="7311" max="7311" width="10.44140625" style="25" customWidth="1"/>
    <col min="7312" max="7312" width="9.44140625" style="25" customWidth="1"/>
    <col min="7313" max="7317" width="8.44140625" style="25"/>
    <col min="7318" max="7318" width="10.44140625" style="25" customWidth="1"/>
    <col min="7319" max="7319" width="8.44140625" style="25"/>
    <col min="7320" max="7320" width="9.44140625" style="25" customWidth="1"/>
    <col min="7321" max="7322" width="8.44140625" style="25"/>
    <col min="7323" max="7323" width="7.44140625" style="25" customWidth="1"/>
    <col min="7324" max="7324" width="8.44140625" style="25"/>
    <col min="7325" max="7326" width="10.44140625" style="25" customWidth="1"/>
    <col min="7327" max="7327" width="8.44140625" style="25"/>
    <col min="7328" max="7328" width="8.5546875" style="25" customWidth="1"/>
    <col min="7329" max="7329" width="8.44140625" style="25"/>
    <col min="7330" max="7330" width="7.44140625" style="25" customWidth="1"/>
    <col min="7331" max="7331" width="9.44140625" style="25" customWidth="1"/>
    <col min="7332" max="7337" width="0" style="25" hidden="1" customWidth="1"/>
    <col min="7338" max="7338" width="10.44140625" style="25" customWidth="1"/>
    <col min="7339" max="7344" width="8.44140625" style="25"/>
    <col min="7345" max="7345" width="10.44140625" style="25" customWidth="1"/>
    <col min="7346" max="7346" width="8.44140625" style="25"/>
    <col min="7347" max="7347" width="8.5546875" style="25" customWidth="1"/>
    <col min="7348" max="7348" width="9.44140625" style="25" customWidth="1"/>
    <col min="7349" max="7350" width="8.44140625" style="25"/>
    <col min="7351" max="7351" width="9.44140625" style="25" customWidth="1"/>
    <col min="7352" max="7352" width="10.44140625" style="25" customWidth="1"/>
    <col min="7353" max="7357" width="8.44140625" style="25"/>
    <col min="7358" max="7358" width="8.5546875" style="25" customWidth="1"/>
    <col min="7359" max="7359" width="10.44140625" style="25" customWidth="1"/>
    <col min="7360" max="7360" width="9.44140625" style="25" customWidth="1"/>
    <col min="7361" max="7361" width="7.44140625" style="25" customWidth="1"/>
    <col min="7362" max="7363" width="8.44140625" style="25"/>
    <col min="7364" max="7364" width="8.109375" style="25" customWidth="1"/>
    <col min="7365" max="7365" width="7.44140625" style="25" customWidth="1"/>
    <col min="7366" max="7366" width="10.44140625" style="25" customWidth="1"/>
    <col min="7367" max="7367" width="8.44140625" style="25"/>
    <col min="7368" max="7368" width="9.44140625" style="25" customWidth="1"/>
    <col min="7369" max="7371" width="8.44140625" style="25"/>
    <col min="7372" max="7372" width="8.5546875" style="25" customWidth="1"/>
    <col min="7373" max="7379" width="0" style="25" hidden="1" customWidth="1"/>
    <col min="7380" max="7380" width="10.44140625" style="25" customWidth="1"/>
    <col min="7381" max="7382" width="8.44140625" style="25"/>
    <col min="7383" max="7383" width="8.5546875" style="25" customWidth="1"/>
    <col min="7384" max="7385" width="8.44140625" style="25"/>
    <col min="7386" max="7386" width="10.44140625" style="25" customWidth="1"/>
    <col min="7387" max="7387" width="9.44140625" style="25" customWidth="1"/>
    <col min="7388" max="7388" width="8.5546875" style="25" customWidth="1"/>
    <col min="7389" max="7393" width="8.44140625" style="25"/>
    <col min="7394" max="7394" width="9.44140625" style="25" customWidth="1"/>
    <col min="7395" max="7395" width="10.44140625" style="25" customWidth="1"/>
    <col min="7396" max="7396" width="7.44140625" style="25" customWidth="1"/>
    <col min="7397" max="7398" width="9.44140625" style="25" customWidth="1"/>
    <col min="7399" max="7399" width="8.44140625" style="25"/>
    <col min="7400" max="7400" width="10.44140625" style="25" customWidth="1"/>
    <col min="7401" max="7401" width="9.44140625" style="25" customWidth="1"/>
    <col min="7402" max="7402" width="8.44140625" style="25"/>
    <col min="7403" max="7403" width="7.44140625" style="25" customWidth="1"/>
    <col min="7404" max="7404" width="8.5546875" style="25" customWidth="1"/>
    <col min="7405" max="7405" width="9.44140625" style="25" customWidth="1"/>
    <col min="7406" max="7406" width="8.44140625" style="25"/>
    <col min="7407" max="7407" width="8.5546875" style="25" customWidth="1"/>
    <col min="7408" max="7409" width="8.44140625" style="25"/>
    <col min="7410" max="7410" width="10.44140625" style="25" customWidth="1"/>
    <col min="7411" max="7424" width="8.44140625" style="25"/>
    <col min="7425" max="7425" width="3.44140625" style="25" customWidth="1"/>
    <col min="7426" max="7426" width="20.44140625" style="25" customWidth="1"/>
    <col min="7427" max="7432" width="13.44140625" style="25" customWidth="1"/>
    <col min="7433" max="7433" width="11.44140625" style="25" customWidth="1"/>
    <col min="7434" max="7434" width="10.44140625" style="25" customWidth="1"/>
    <col min="7435" max="7435" width="15.44140625" style="25" customWidth="1"/>
    <col min="7436" max="7436" width="18.44140625" style="25" customWidth="1"/>
    <col min="7437" max="7438" width="17.44140625" style="25" customWidth="1"/>
    <col min="7439" max="7440" width="15.44140625" style="25" customWidth="1"/>
    <col min="7441" max="7441" width="13.44140625" style="25" customWidth="1"/>
    <col min="7442" max="7442" width="14.44140625" style="25" customWidth="1"/>
    <col min="7443" max="7443" width="8.44140625" style="25"/>
    <col min="7444" max="7444" width="8.5546875" style="25" customWidth="1"/>
    <col min="7445" max="7445" width="7.44140625" style="25" customWidth="1"/>
    <col min="7446" max="7447" width="8.44140625" style="25"/>
    <col min="7448" max="7448" width="7.44140625" style="25" customWidth="1"/>
    <col min="7449" max="7449" width="6.44140625" style="25" customWidth="1"/>
    <col min="7450" max="7450" width="7.44140625" style="25" customWidth="1"/>
    <col min="7451" max="7456" width="0" style="25" hidden="1" customWidth="1"/>
    <col min="7457" max="7458" width="8.44140625" style="25"/>
    <col min="7459" max="7459" width="7.44140625" style="25" customWidth="1"/>
    <col min="7460" max="7460" width="6.44140625" style="25" customWidth="1"/>
    <col min="7461" max="7461" width="8.44140625" style="25"/>
    <col min="7462" max="7462" width="6.44140625" style="25" customWidth="1"/>
    <col min="7463" max="7463" width="7.44140625" style="25" customWidth="1"/>
    <col min="7464" max="7465" width="8.44140625" style="25"/>
    <col min="7466" max="7466" width="9.44140625" style="25" customWidth="1"/>
    <col min="7467" max="7467" width="8.44140625" style="25"/>
    <col min="7468" max="7468" width="9.44140625" style="25" customWidth="1"/>
    <col min="7469" max="7470" width="8.44140625" style="25"/>
    <col min="7471" max="7472" width="9.44140625" style="25" customWidth="1"/>
    <col min="7473" max="7473" width="8.5546875" style="25" customWidth="1"/>
    <col min="7474" max="7474" width="8.44140625" style="25"/>
    <col min="7475" max="7475" width="9.44140625" style="25" customWidth="1"/>
    <col min="7476" max="7478" width="8.44140625" style="25"/>
    <col min="7479" max="7479" width="10.44140625" style="25" customWidth="1"/>
    <col min="7480" max="7480" width="8.44140625" style="25"/>
    <col min="7481" max="7481" width="7.44140625" style="25" customWidth="1"/>
    <col min="7482" max="7482" width="9.44140625" style="25" customWidth="1"/>
    <col min="7483" max="7483" width="10.44140625" style="25" customWidth="1"/>
    <col min="7484" max="7484" width="7.44140625" style="25" customWidth="1"/>
    <col min="7485" max="7485" width="10.44140625" style="25" customWidth="1"/>
    <col min="7486" max="7491" width="0" style="25" hidden="1" customWidth="1"/>
    <col min="7492" max="7492" width="10.44140625" style="25" customWidth="1"/>
    <col min="7493" max="7495" width="9.44140625" style="25" customWidth="1"/>
    <col min="7496" max="7496" width="8.44140625" style="25"/>
    <col min="7497" max="7498" width="7.44140625" style="25" customWidth="1"/>
    <col min="7499" max="7504" width="0" style="25" hidden="1" customWidth="1"/>
    <col min="7505" max="7505" width="10.44140625" style="25" customWidth="1"/>
    <col min="7506" max="7506" width="9.44140625" style="25" customWidth="1"/>
    <col min="7507" max="7507" width="10.44140625" style="25" customWidth="1"/>
    <col min="7508" max="7508" width="9.44140625" style="25" customWidth="1"/>
    <col min="7509" max="7509" width="8.44140625" style="25"/>
    <col min="7510" max="7510" width="6.44140625" style="25" customWidth="1"/>
    <col min="7511" max="7512" width="10.44140625" style="25" customWidth="1"/>
    <col min="7513" max="7513" width="8.44140625" style="25"/>
    <col min="7514" max="7514" width="10.44140625" style="25" customWidth="1"/>
    <col min="7515" max="7516" width="8.44140625" style="25"/>
    <col min="7517" max="7518" width="7.44140625" style="25" customWidth="1"/>
    <col min="7519" max="7524" width="0" style="25" hidden="1" customWidth="1"/>
    <col min="7525" max="7525" width="9.44140625" style="25" customWidth="1"/>
    <col min="7526" max="7526" width="7.44140625" style="25" customWidth="1"/>
    <col min="7527" max="7528" width="8.44140625" style="25"/>
    <col min="7529" max="7529" width="10.44140625" style="25" customWidth="1"/>
    <col min="7530" max="7530" width="8.44140625" style="25"/>
    <col min="7531" max="7531" width="7.5546875" style="25" customWidth="1"/>
    <col min="7532" max="7534" width="10.44140625" style="25" customWidth="1"/>
    <col min="7535" max="7535" width="7.44140625" style="25" customWidth="1"/>
    <col min="7536" max="7536" width="10.44140625" style="25" customWidth="1"/>
    <col min="7537" max="7538" width="8.44140625" style="25"/>
    <col min="7539" max="7539" width="10.44140625" style="25" customWidth="1"/>
    <col min="7540" max="7540" width="9.44140625" style="25" customWidth="1"/>
    <col min="7541" max="7543" width="10.44140625" style="25" customWidth="1"/>
    <col min="7544" max="7544" width="9.44140625" style="25" customWidth="1"/>
    <col min="7545" max="7545" width="10.44140625" style="25" customWidth="1"/>
    <col min="7546" max="7547" width="8.44140625" style="25"/>
    <col min="7548" max="7548" width="7.44140625" style="25" customWidth="1"/>
    <col min="7549" max="7549" width="5.44140625" style="25" customWidth="1"/>
    <col min="7550" max="7551" width="7.44140625" style="25" customWidth="1"/>
    <col min="7552" max="7552" width="8.5546875" style="25" customWidth="1"/>
    <col min="7553" max="7554" width="10.44140625" style="25" customWidth="1"/>
    <col min="7555" max="7556" width="9.44140625" style="25" customWidth="1"/>
    <col min="7557" max="7557" width="7.44140625" style="25" customWidth="1"/>
    <col min="7558" max="7558" width="6.44140625" style="25" customWidth="1"/>
    <col min="7559" max="7559" width="8.5546875" style="25" customWidth="1"/>
    <col min="7560" max="7560" width="9.44140625" style="25" customWidth="1"/>
    <col min="7561" max="7561" width="10.44140625" style="25" customWidth="1"/>
    <col min="7562" max="7562" width="8.44140625" style="25"/>
    <col min="7563" max="7564" width="9.44140625" style="25" customWidth="1"/>
    <col min="7565" max="7566" width="8.44140625" style="25"/>
    <col min="7567" max="7567" width="10.44140625" style="25" customWidth="1"/>
    <col min="7568" max="7568" width="9.44140625" style="25" customWidth="1"/>
    <col min="7569" max="7573" width="8.44140625" style="25"/>
    <col min="7574" max="7574" width="10.44140625" style="25" customWidth="1"/>
    <col min="7575" max="7575" width="8.44140625" style="25"/>
    <col min="7576" max="7576" width="9.44140625" style="25" customWidth="1"/>
    <col min="7577" max="7578" width="8.44140625" style="25"/>
    <col min="7579" max="7579" width="7.44140625" style="25" customWidth="1"/>
    <col min="7580" max="7580" width="8.44140625" style="25"/>
    <col min="7581" max="7582" width="10.44140625" style="25" customWidth="1"/>
    <col min="7583" max="7583" width="8.44140625" style="25"/>
    <col min="7584" max="7584" width="8.5546875" style="25" customWidth="1"/>
    <col min="7585" max="7585" width="8.44140625" style="25"/>
    <col min="7586" max="7586" width="7.44140625" style="25" customWidth="1"/>
    <col min="7587" max="7587" width="9.44140625" style="25" customWidth="1"/>
    <col min="7588" max="7593" width="0" style="25" hidden="1" customWidth="1"/>
    <col min="7594" max="7594" width="10.44140625" style="25" customWidth="1"/>
    <col min="7595" max="7600" width="8.44140625" style="25"/>
    <col min="7601" max="7601" width="10.44140625" style="25" customWidth="1"/>
    <col min="7602" max="7602" width="8.44140625" style="25"/>
    <col min="7603" max="7603" width="8.5546875" style="25" customWidth="1"/>
    <col min="7604" max="7604" width="9.44140625" style="25" customWidth="1"/>
    <col min="7605" max="7606" width="8.44140625" style="25"/>
    <col min="7607" max="7607" width="9.44140625" style="25" customWidth="1"/>
    <col min="7608" max="7608" width="10.44140625" style="25" customWidth="1"/>
    <col min="7609" max="7613" width="8.44140625" style="25"/>
    <col min="7614" max="7614" width="8.5546875" style="25" customWidth="1"/>
    <col min="7615" max="7615" width="10.44140625" style="25" customWidth="1"/>
    <col min="7616" max="7616" width="9.44140625" style="25" customWidth="1"/>
    <col min="7617" max="7617" width="7.44140625" style="25" customWidth="1"/>
    <col min="7618" max="7619" width="8.44140625" style="25"/>
    <col min="7620" max="7620" width="8.109375" style="25" customWidth="1"/>
    <col min="7621" max="7621" width="7.44140625" style="25" customWidth="1"/>
    <col min="7622" max="7622" width="10.44140625" style="25" customWidth="1"/>
    <col min="7623" max="7623" width="8.44140625" style="25"/>
    <col min="7624" max="7624" width="9.44140625" style="25" customWidth="1"/>
    <col min="7625" max="7627" width="8.44140625" style="25"/>
    <col min="7628" max="7628" width="8.5546875" style="25" customWidth="1"/>
    <col min="7629" max="7635" width="0" style="25" hidden="1" customWidth="1"/>
    <col min="7636" max="7636" width="10.44140625" style="25" customWidth="1"/>
    <col min="7637" max="7638" width="8.44140625" style="25"/>
    <col min="7639" max="7639" width="8.5546875" style="25" customWidth="1"/>
    <col min="7640" max="7641" width="8.44140625" style="25"/>
    <col min="7642" max="7642" width="10.44140625" style="25" customWidth="1"/>
    <col min="7643" max="7643" width="9.44140625" style="25" customWidth="1"/>
    <col min="7644" max="7644" width="8.5546875" style="25" customWidth="1"/>
    <col min="7645" max="7649" width="8.44140625" style="25"/>
    <col min="7650" max="7650" width="9.44140625" style="25" customWidth="1"/>
    <col min="7651" max="7651" width="10.44140625" style="25" customWidth="1"/>
    <col min="7652" max="7652" width="7.44140625" style="25" customWidth="1"/>
    <col min="7653" max="7654" width="9.44140625" style="25" customWidth="1"/>
    <col min="7655" max="7655" width="8.44140625" style="25"/>
    <col min="7656" max="7656" width="10.44140625" style="25" customWidth="1"/>
    <col min="7657" max="7657" width="9.44140625" style="25" customWidth="1"/>
    <col min="7658" max="7658" width="8.44140625" style="25"/>
    <col min="7659" max="7659" width="7.44140625" style="25" customWidth="1"/>
    <col min="7660" max="7660" width="8.5546875" style="25" customWidth="1"/>
    <col min="7661" max="7661" width="9.44140625" style="25" customWidth="1"/>
    <col min="7662" max="7662" width="8.44140625" style="25"/>
    <col min="7663" max="7663" width="8.5546875" style="25" customWidth="1"/>
    <col min="7664" max="7665" width="8.44140625" style="25"/>
    <col min="7666" max="7666" width="10.44140625" style="25" customWidth="1"/>
    <col min="7667" max="7680" width="8.44140625" style="25"/>
    <col min="7681" max="7681" width="3.44140625" style="25" customWidth="1"/>
    <col min="7682" max="7682" width="20.44140625" style="25" customWidth="1"/>
    <col min="7683" max="7688" width="13.44140625" style="25" customWidth="1"/>
    <col min="7689" max="7689" width="11.44140625" style="25" customWidth="1"/>
    <col min="7690" max="7690" width="10.44140625" style="25" customWidth="1"/>
    <col min="7691" max="7691" width="15.44140625" style="25" customWidth="1"/>
    <col min="7692" max="7692" width="18.44140625" style="25" customWidth="1"/>
    <col min="7693" max="7694" width="17.44140625" style="25" customWidth="1"/>
    <col min="7695" max="7696" width="15.44140625" style="25" customWidth="1"/>
    <col min="7697" max="7697" width="13.44140625" style="25" customWidth="1"/>
    <col min="7698" max="7698" width="14.44140625" style="25" customWidth="1"/>
    <col min="7699" max="7699" width="8.44140625" style="25"/>
    <col min="7700" max="7700" width="8.5546875" style="25" customWidth="1"/>
    <col min="7701" max="7701" width="7.44140625" style="25" customWidth="1"/>
    <col min="7702" max="7703" width="8.44140625" style="25"/>
    <col min="7704" max="7704" width="7.44140625" style="25" customWidth="1"/>
    <col min="7705" max="7705" width="6.44140625" style="25" customWidth="1"/>
    <col min="7706" max="7706" width="7.44140625" style="25" customWidth="1"/>
    <col min="7707" max="7712" width="0" style="25" hidden="1" customWidth="1"/>
    <col min="7713" max="7714" width="8.44140625" style="25"/>
    <col min="7715" max="7715" width="7.44140625" style="25" customWidth="1"/>
    <col min="7716" max="7716" width="6.44140625" style="25" customWidth="1"/>
    <col min="7717" max="7717" width="8.44140625" style="25"/>
    <col min="7718" max="7718" width="6.44140625" style="25" customWidth="1"/>
    <col min="7719" max="7719" width="7.44140625" style="25" customWidth="1"/>
    <col min="7720" max="7721" width="8.44140625" style="25"/>
    <col min="7722" max="7722" width="9.44140625" style="25" customWidth="1"/>
    <col min="7723" max="7723" width="8.44140625" style="25"/>
    <col min="7724" max="7724" width="9.44140625" style="25" customWidth="1"/>
    <col min="7725" max="7726" width="8.44140625" style="25"/>
    <col min="7727" max="7728" width="9.44140625" style="25" customWidth="1"/>
    <col min="7729" max="7729" width="8.5546875" style="25" customWidth="1"/>
    <col min="7730" max="7730" width="8.44140625" style="25"/>
    <col min="7731" max="7731" width="9.44140625" style="25" customWidth="1"/>
    <col min="7732" max="7734" width="8.44140625" style="25"/>
    <col min="7735" max="7735" width="10.44140625" style="25" customWidth="1"/>
    <col min="7736" max="7736" width="8.44140625" style="25"/>
    <col min="7737" max="7737" width="7.44140625" style="25" customWidth="1"/>
    <col min="7738" max="7738" width="9.44140625" style="25" customWidth="1"/>
    <col min="7739" max="7739" width="10.44140625" style="25" customWidth="1"/>
    <col min="7740" max="7740" width="7.44140625" style="25" customWidth="1"/>
    <col min="7741" max="7741" width="10.44140625" style="25" customWidth="1"/>
    <col min="7742" max="7747" width="0" style="25" hidden="1" customWidth="1"/>
    <col min="7748" max="7748" width="10.44140625" style="25" customWidth="1"/>
    <col min="7749" max="7751" width="9.44140625" style="25" customWidth="1"/>
    <col min="7752" max="7752" width="8.44140625" style="25"/>
    <col min="7753" max="7754" width="7.44140625" style="25" customWidth="1"/>
    <col min="7755" max="7760" width="0" style="25" hidden="1" customWidth="1"/>
    <col min="7761" max="7761" width="10.44140625" style="25" customWidth="1"/>
    <col min="7762" max="7762" width="9.44140625" style="25" customWidth="1"/>
    <col min="7763" max="7763" width="10.44140625" style="25" customWidth="1"/>
    <col min="7764" max="7764" width="9.44140625" style="25" customWidth="1"/>
    <col min="7765" max="7765" width="8.44140625" style="25"/>
    <col min="7766" max="7766" width="6.44140625" style="25" customWidth="1"/>
    <col min="7767" max="7768" width="10.44140625" style="25" customWidth="1"/>
    <col min="7769" max="7769" width="8.44140625" style="25"/>
    <col min="7770" max="7770" width="10.44140625" style="25" customWidth="1"/>
    <col min="7771" max="7772" width="8.44140625" style="25"/>
    <col min="7773" max="7774" width="7.44140625" style="25" customWidth="1"/>
    <col min="7775" max="7780" width="0" style="25" hidden="1" customWidth="1"/>
    <col min="7781" max="7781" width="9.44140625" style="25" customWidth="1"/>
    <col min="7782" max="7782" width="7.44140625" style="25" customWidth="1"/>
    <col min="7783" max="7784" width="8.44140625" style="25"/>
    <col min="7785" max="7785" width="10.44140625" style="25" customWidth="1"/>
    <col min="7786" max="7786" width="8.44140625" style="25"/>
    <col min="7787" max="7787" width="7.5546875" style="25" customWidth="1"/>
    <col min="7788" max="7790" width="10.44140625" style="25" customWidth="1"/>
    <col min="7791" max="7791" width="7.44140625" style="25" customWidth="1"/>
    <col min="7792" max="7792" width="10.44140625" style="25" customWidth="1"/>
    <col min="7793" max="7794" width="8.44140625" style="25"/>
    <col min="7795" max="7795" width="10.44140625" style="25" customWidth="1"/>
    <col min="7796" max="7796" width="9.44140625" style="25" customWidth="1"/>
    <col min="7797" max="7799" width="10.44140625" style="25" customWidth="1"/>
    <col min="7800" max="7800" width="9.44140625" style="25" customWidth="1"/>
    <col min="7801" max="7801" width="10.44140625" style="25" customWidth="1"/>
    <col min="7802" max="7803" width="8.44140625" style="25"/>
    <col min="7804" max="7804" width="7.44140625" style="25" customWidth="1"/>
    <col min="7805" max="7805" width="5.44140625" style="25" customWidth="1"/>
    <col min="7806" max="7807" width="7.44140625" style="25" customWidth="1"/>
    <col min="7808" max="7808" width="8.5546875" style="25" customWidth="1"/>
    <col min="7809" max="7810" width="10.44140625" style="25" customWidth="1"/>
    <col min="7811" max="7812" width="9.44140625" style="25" customWidth="1"/>
    <col min="7813" max="7813" width="7.44140625" style="25" customWidth="1"/>
    <col min="7814" max="7814" width="6.44140625" style="25" customWidth="1"/>
    <col min="7815" max="7815" width="8.5546875" style="25" customWidth="1"/>
    <col min="7816" max="7816" width="9.44140625" style="25" customWidth="1"/>
    <col min="7817" max="7817" width="10.44140625" style="25" customWidth="1"/>
    <col min="7818" max="7818" width="8.44140625" style="25"/>
    <col min="7819" max="7820" width="9.44140625" style="25" customWidth="1"/>
    <col min="7821" max="7822" width="8.44140625" style="25"/>
    <col min="7823" max="7823" width="10.44140625" style="25" customWidth="1"/>
    <col min="7824" max="7824" width="9.44140625" style="25" customWidth="1"/>
    <col min="7825" max="7829" width="8.44140625" style="25"/>
    <col min="7830" max="7830" width="10.44140625" style="25" customWidth="1"/>
    <col min="7831" max="7831" width="8.44140625" style="25"/>
    <col min="7832" max="7832" width="9.44140625" style="25" customWidth="1"/>
    <col min="7833" max="7834" width="8.44140625" style="25"/>
    <col min="7835" max="7835" width="7.44140625" style="25" customWidth="1"/>
    <col min="7836" max="7836" width="8.44140625" style="25"/>
    <col min="7837" max="7838" width="10.44140625" style="25" customWidth="1"/>
    <col min="7839" max="7839" width="8.44140625" style="25"/>
    <col min="7840" max="7840" width="8.5546875" style="25" customWidth="1"/>
    <col min="7841" max="7841" width="8.44140625" style="25"/>
    <col min="7842" max="7842" width="7.44140625" style="25" customWidth="1"/>
    <col min="7843" max="7843" width="9.44140625" style="25" customWidth="1"/>
    <col min="7844" max="7849" width="0" style="25" hidden="1" customWidth="1"/>
    <col min="7850" max="7850" width="10.44140625" style="25" customWidth="1"/>
    <col min="7851" max="7856" width="8.44140625" style="25"/>
    <col min="7857" max="7857" width="10.44140625" style="25" customWidth="1"/>
    <col min="7858" max="7858" width="8.44140625" style="25"/>
    <col min="7859" max="7859" width="8.5546875" style="25" customWidth="1"/>
    <col min="7860" max="7860" width="9.44140625" style="25" customWidth="1"/>
    <col min="7861" max="7862" width="8.44140625" style="25"/>
    <col min="7863" max="7863" width="9.44140625" style="25" customWidth="1"/>
    <col min="7864" max="7864" width="10.44140625" style="25" customWidth="1"/>
    <col min="7865" max="7869" width="8.44140625" style="25"/>
    <col min="7870" max="7870" width="8.5546875" style="25" customWidth="1"/>
    <col min="7871" max="7871" width="10.44140625" style="25" customWidth="1"/>
    <col min="7872" max="7872" width="9.44140625" style="25" customWidth="1"/>
    <col min="7873" max="7873" width="7.44140625" style="25" customWidth="1"/>
    <col min="7874" max="7875" width="8.44140625" style="25"/>
    <col min="7876" max="7876" width="8.109375" style="25" customWidth="1"/>
    <col min="7877" max="7877" width="7.44140625" style="25" customWidth="1"/>
    <col min="7878" max="7878" width="10.44140625" style="25" customWidth="1"/>
    <col min="7879" max="7879" width="8.44140625" style="25"/>
    <col min="7880" max="7880" width="9.44140625" style="25" customWidth="1"/>
    <col min="7881" max="7883" width="8.44140625" style="25"/>
    <col min="7884" max="7884" width="8.5546875" style="25" customWidth="1"/>
    <col min="7885" max="7891" width="0" style="25" hidden="1" customWidth="1"/>
    <col min="7892" max="7892" width="10.44140625" style="25" customWidth="1"/>
    <col min="7893" max="7894" width="8.44140625" style="25"/>
    <col min="7895" max="7895" width="8.5546875" style="25" customWidth="1"/>
    <col min="7896" max="7897" width="8.44140625" style="25"/>
    <col min="7898" max="7898" width="10.44140625" style="25" customWidth="1"/>
    <col min="7899" max="7899" width="9.44140625" style="25" customWidth="1"/>
    <col min="7900" max="7900" width="8.5546875" style="25" customWidth="1"/>
    <col min="7901" max="7905" width="8.44140625" style="25"/>
    <col min="7906" max="7906" width="9.44140625" style="25" customWidth="1"/>
    <col min="7907" max="7907" width="10.44140625" style="25" customWidth="1"/>
    <col min="7908" max="7908" width="7.44140625" style="25" customWidth="1"/>
    <col min="7909" max="7910" width="9.44140625" style="25" customWidth="1"/>
    <col min="7911" max="7911" width="8.44140625" style="25"/>
    <col min="7912" max="7912" width="10.44140625" style="25" customWidth="1"/>
    <col min="7913" max="7913" width="9.44140625" style="25" customWidth="1"/>
    <col min="7914" max="7914" width="8.44140625" style="25"/>
    <col min="7915" max="7915" width="7.44140625" style="25" customWidth="1"/>
    <col min="7916" max="7916" width="8.5546875" style="25" customWidth="1"/>
    <col min="7917" max="7917" width="9.44140625" style="25" customWidth="1"/>
    <col min="7918" max="7918" width="8.44140625" style="25"/>
    <col min="7919" max="7919" width="8.5546875" style="25" customWidth="1"/>
    <col min="7920" max="7921" width="8.44140625" style="25"/>
    <col min="7922" max="7922" width="10.44140625" style="25" customWidth="1"/>
    <col min="7923" max="7936" width="8.44140625" style="25"/>
    <col min="7937" max="7937" width="3.44140625" style="25" customWidth="1"/>
    <col min="7938" max="7938" width="20.44140625" style="25" customWidth="1"/>
    <col min="7939" max="7944" width="13.44140625" style="25" customWidth="1"/>
    <col min="7945" max="7945" width="11.44140625" style="25" customWidth="1"/>
    <col min="7946" max="7946" width="10.44140625" style="25" customWidth="1"/>
    <col min="7947" max="7947" width="15.44140625" style="25" customWidth="1"/>
    <col min="7948" max="7948" width="18.44140625" style="25" customWidth="1"/>
    <col min="7949" max="7950" width="17.44140625" style="25" customWidth="1"/>
    <col min="7951" max="7952" width="15.44140625" style="25" customWidth="1"/>
    <col min="7953" max="7953" width="13.44140625" style="25" customWidth="1"/>
    <col min="7954" max="7954" width="14.44140625" style="25" customWidth="1"/>
    <col min="7955" max="7955" width="8.44140625" style="25"/>
    <col min="7956" max="7956" width="8.5546875" style="25" customWidth="1"/>
    <col min="7957" max="7957" width="7.44140625" style="25" customWidth="1"/>
    <col min="7958" max="7959" width="8.44140625" style="25"/>
    <col min="7960" max="7960" width="7.44140625" style="25" customWidth="1"/>
    <col min="7961" max="7961" width="6.44140625" style="25" customWidth="1"/>
    <col min="7962" max="7962" width="7.44140625" style="25" customWidth="1"/>
    <col min="7963" max="7968" width="0" style="25" hidden="1" customWidth="1"/>
    <col min="7969" max="7970" width="8.44140625" style="25"/>
    <col min="7971" max="7971" width="7.44140625" style="25" customWidth="1"/>
    <col min="7972" max="7972" width="6.44140625" style="25" customWidth="1"/>
    <col min="7973" max="7973" width="8.44140625" style="25"/>
    <col min="7974" max="7974" width="6.44140625" style="25" customWidth="1"/>
    <col min="7975" max="7975" width="7.44140625" style="25" customWidth="1"/>
    <col min="7976" max="7977" width="8.44140625" style="25"/>
    <col min="7978" max="7978" width="9.44140625" style="25" customWidth="1"/>
    <col min="7979" max="7979" width="8.44140625" style="25"/>
    <col min="7980" max="7980" width="9.44140625" style="25" customWidth="1"/>
    <col min="7981" max="7982" width="8.44140625" style="25"/>
    <col min="7983" max="7984" width="9.44140625" style="25" customWidth="1"/>
    <col min="7985" max="7985" width="8.5546875" style="25" customWidth="1"/>
    <col min="7986" max="7986" width="8.44140625" style="25"/>
    <col min="7987" max="7987" width="9.44140625" style="25" customWidth="1"/>
    <col min="7988" max="7990" width="8.44140625" style="25"/>
    <col min="7991" max="7991" width="10.44140625" style="25" customWidth="1"/>
    <col min="7992" max="7992" width="8.44140625" style="25"/>
    <col min="7993" max="7993" width="7.44140625" style="25" customWidth="1"/>
    <col min="7994" max="7994" width="9.44140625" style="25" customWidth="1"/>
    <col min="7995" max="7995" width="10.44140625" style="25" customWidth="1"/>
    <col min="7996" max="7996" width="7.44140625" style="25" customWidth="1"/>
    <col min="7997" max="7997" width="10.44140625" style="25" customWidth="1"/>
    <col min="7998" max="8003" width="0" style="25" hidden="1" customWidth="1"/>
    <col min="8004" max="8004" width="10.44140625" style="25" customWidth="1"/>
    <col min="8005" max="8007" width="9.44140625" style="25" customWidth="1"/>
    <col min="8008" max="8008" width="8.44140625" style="25"/>
    <col min="8009" max="8010" width="7.44140625" style="25" customWidth="1"/>
    <col min="8011" max="8016" width="0" style="25" hidden="1" customWidth="1"/>
    <col min="8017" max="8017" width="10.44140625" style="25" customWidth="1"/>
    <col min="8018" max="8018" width="9.44140625" style="25" customWidth="1"/>
    <col min="8019" max="8019" width="10.44140625" style="25" customWidth="1"/>
    <col min="8020" max="8020" width="9.44140625" style="25" customWidth="1"/>
    <col min="8021" max="8021" width="8.44140625" style="25"/>
    <col min="8022" max="8022" width="6.44140625" style="25" customWidth="1"/>
    <col min="8023" max="8024" width="10.44140625" style="25" customWidth="1"/>
    <col min="8025" max="8025" width="8.44140625" style="25"/>
    <col min="8026" max="8026" width="10.44140625" style="25" customWidth="1"/>
    <col min="8027" max="8028" width="8.44140625" style="25"/>
    <col min="8029" max="8030" width="7.44140625" style="25" customWidth="1"/>
    <col min="8031" max="8036" width="0" style="25" hidden="1" customWidth="1"/>
    <col min="8037" max="8037" width="9.44140625" style="25" customWidth="1"/>
    <col min="8038" max="8038" width="7.44140625" style="25" customWidth="1"/>
    <col min="8039" max="8040" width="8.44140625" style="25"/>
    <col min="8041" max="8041" width="10.44140625" style="25" customWidth="1"/>
    <col min="8042" max="8042" width="8.44140625" style="25"/>
    <col min="8043" max="8043" width="7.5546875" style="25" customWidth="1"/>
    <col min="8044" max="8046" width="10.44140625" style="25" customWidth="1"/>
    <col min="8047" max="8047" width="7.44140625" style="25" customWidth="1"/>
    <col min="8048" max="8048" width="10.44140625" style="25" customWidth="1"/>
    <col min="8049" max="8050" width="8.44140625" style="25"/>
    <col min="8051" max="8051" width="10.44140625" style="25" customWidth="1"/>
    <col min="8052" max="8052" width="9.44140625" style="25" customWidth="1"/>
    <col min="8053" max="8055" width="10.44140625" style="25" customWidth="1"/>
    <col min="8056" max="8056" width="9.44140625" style="25" customWidth="1"/>
    <col min="8057" max="8057" width="10.44140625" style="25" customWidth="1"/>
    <col min="8058" max="8059" width="8.44140625" style="25"/>
    <col min="8060" max="8060" width="7.44140625" style="25" customWidth="1"/>
    <col min="8061" max="8061" width="5.44140625" style="25" customWidth="1"/>
    <col min="8062" max="8063" width="7.44140625" style="25" customWidth="1"/>
    <col min="8064" max="8064" width="8.5546875" style="25" customWidth="1"/>
    <col min="8065" max="8066" width="10.44140625" style="25" customWidth="1"/>
    <col min="8067" max="8068" width="9.44140625" style="25" customWidth="1"/>
    <col min="8069" max="8069" width="7.44140625" style="25" customWidth="1"/>
    <col min="8070" max="8070" width="6.44140625" style="25" customWidth="1"/>
    <col min="8071" max="8071" width="8.5546875" style="25" customWidth="1"/>
    <col min="8072" max="8072" width="9.44140625" style="25" customWidth="1"/>
    <col min="8073" max="8073" width="10.44140625" style="25" customWidth="1"/>
    <col min="8074" max="8074" width="8.44140625" style="25"/>
    <col min="8075" max="8076" width="9.44140625" style="25" customWidth="1"/>
    <col min="8077" max="8078" width="8.44140625" style="25"/>
    <col min="8079" max="8079" width="10.44140625" style="25" customWidth="1"/>
    <col min="8080" max="8080" width="9.44140625" style="25" customWidth="1"/>
    <col min="8081" max="8085" width="8.44140625" style="25"/>
    <col min="8086" max="8086" width="10.44140625" style="25" customWidth="1"/>
    <col min="8087" max="8087" width="8.44140625" style="25"/>
    <col min="8088" max="8088" width="9.44140625" style="25" customWidth="1"/>
    <col min="8089" max="8090" width="8.44140625" style="25"/>
    <col min="8091" max="8091" width="7.44140625" style="25" customWidth="1"/>
    <col min="8092" max="8092" width="8.44140625" style="25"/>
    <col min="8093" max="8094" width="10.44140625" style="25" customWidth="1"/>
    <col min="8095" max="8095" width="8.44140625" style="25"/>
    <col min="8096" max="8096" width="8.5546875" style="25" customWidth="1"/>
    <col min="8097" max="8097" width="8.44140625" style="25"/>
    <col min="8098" max="8098" width="7.44140625" style="25" customWidth="1"/>
    <col min="8099" max="8099" width="9.44140625" style="25" customWidth="1"/>
    <col min="8100" max="8105" width="0" style="25" hidden="1" customWidth="1"/>
    <col min="8106" max="8106" width="10.44140625" style="25" customWidth="1"/>
    <col min="8107" max="8112" width="8.44140625" style="25"/>
    <col min="8113" max="8113" width="10.44140625" style="25" customWidth="1"/>
    <col min="8114" max="8114" width="8.44140625" style="25"/>
    <col min="8115" max="8115" width="8.5546875" style="25" customWidth="1"/>
    <col min="8116" max="8116" width="9.44140625" style="25" customWidth="1"/>
    <col min="8117" max="8118" width="8.44140625" style="25"/>
    <col min="8119" max="8119" width="9.44140625" style="25" customWidth="1"/>
    <col min="8120" max="8120" width="10.44140625" style="25" customWidth="1"/>
    <col min="8121" max="8125" width="8.44140625" style="25"/>
    <col min="8126" max="8126" width="8.5546875" style="25" customWidth="1"/>
    <col min="8127" max="8127" width="10.44140625" style="25" customWidth="1"/>
    <col min="8128" max="8128" width="9.44140625" style="25" customWidth="1"/>
    <col min="8129" max="8129" width="7.44140625" style="25" customWidth="1"/>
    <col min="8130" max="8131" width="8.44140625" style="25"/>
    <col min="8132" max="8132" width="8.109375" style="25" customWidth="1"/>
    <col min="8133" max="8133" width="7.44140625" style="25" customWidth="1"/>
    <col min="8134" max="8134" width="10.44140625" style="25" customWidth="1"/>
    <col min="8135" max="8135" width="8.44140625" style="25"/>
    <col min="8136" max="8136" width="9.44140625" style="25" customWidth="1"/>
    <col min="8137" max="8139" width="8.44140625" style="25"/>
    <col min="8140" max="8140" width="8.5546875" style="25" customWidth="1"/>
    <col min="8141" max="8147" width="0" style="25" hidden="1" customWidth="1"/>
    <col min="8148" max="8148" width="10.44140625" style="25" customWidth="1"/>
    <col min="8149" max="8150" width="8.44140625" style="25"/>
    <col min="8151" max="8151" width="8.5546875" style="25" customWidth="1"/>
    <col min="8152" max="8153" width="8.44140625" style="25"/>
    <col min="8154" max="8154" width="10.44140625" style="25" customWidth="1"/>
    <col min="8155" max="8155" width="9.44140625" style="25" customWidth="1"/>
    <col min="8156" max="8156" width="8.5546875" style="25" customWidth="1"/>
    <col min="8157" max="8161" width="8.44140625" style="25"/>
    <col min="8162" max="8162" width="9.44140625" style="25" customWidth="1"/>
    <col min="8163" max="8163" width="10.44140625" style="25" customWidth="1"/>
    <col min="8164" max="8164" width="7.44140625" style="25" customWidth="1"/>
    <col min="8165" max="8166" width="9.44140625" style="25" customWidth="1"/>
    <col min="8167" max="8167" width="8.44140625" style="25"/>
    <col min="8168" max="8168" width="10.44140625" style="25" customWidth="1"/>
    <col min="8169" max="8169" width="9.44140625" style="25" customWidth="1"/>
    <col min="8170" max="8170" width="8.44140625" style="25"/>
    <col min="8171" max="8171" width="7.44140625" style="25" customWidth="1"/>
    <col min="8172" max="8172" width="8.5546875" style="25" customWidth="1"/>
    <col min="8173" max="8173" width="9.44140625" style="25" customWidth="1"/>
    <col min="8174" max="8174" width="8.44140625" style="25"/>
    <col min="8175" max="8175" width="8.5546875" style="25" customWidth="1"/>
    <col min="8176" max="8177" width="8.44140625" style="25"/>
    <col min="8178" max="8178" width="10.44140625" style="25" customWidth="1"/>
    <col min="8179" max="8192" width="8.44140625" style="25"/>
    <col min="8193" max="8193" width="3.44140625" style="25" customWidth="1"/>
    <col min="8194" max="8194" width="20.44140625" style="25" customWidth="1"/>
    <col min="8195" max="8200" width="13.44140625" style="25" customWidth="1"/>
    <col min="8201" max="8201" width="11.44140625" style="25" customWidth="1"/>
    <col min="8202" max="8202" width="10.44140625" style="25" customWidth="1"/>
    <col min="8203" max="8203" width="15.44140625" style="25" customWidth="1"/>
    <col min="8204" max="8204" width="18.44140625" style="25" customWidth="1"/>
    <col min="8205" max="8206" width="17.44140625" style="25" customWidth="1"/>
    <col min="8207" max="8208" width="15.44140625" style="25" customWidth="1"/>
    <col min="8209" max="8209" width="13.44140625" style="25" customWidth="1"/>
    <col min="8210" max="8210" width="14.44140625" style="25" customWidth="1"/>
    <col min="8211" max="8211" width="8.44140625" style="25"/>
    <col min="8212" max="8212" width="8.5546875" style="25" customWidth="1"/>
    <col min="8213" max="8213" width="7.44140625" style="25" customWidth="1"/>
    <col min="8214" max="8215" width="8.44140625" style="25"/>
    <col min="8216" max="8216" width="7.44140625" style="25" customWidth="1"/>
    <col min="8217" max="8217" width="6.44140625" style="25" customWidth="1"/>
    <col min="8218" max="8218" width="7.44140625" style="25" customWidth="1"/>
    <col min="8219" max="8224" width="0" style="25" hidden="1" customWidth="1"/>
    <col min="8225" max="8226" width="8.44140625" style="25"/>
    <col min="8227" max="8227" width="7.44140625" style="25" customWidth="1"/>
    <col min="8228" max="8228" width="6.44140625" style="25" customWidth="1"/>
    <col min="8229" max="8229" width="8.44140625" style="25"/>
    <col min="8230" max="8230" width="6.44140625" style="25" customWidth="1"/>
    <col min="8231" max="8231" width="7.44140625" style="25" customWidth="1"/>
    <col min="8232" max="8233" width="8.44140625" style="25"/>
    <col min="8234" max="8234" width="9.44140625" style="25" customWidth="1"/>
    <col min="8235" max="8235" width="8.44140625" style="25"/>
    <col min="8236" max="8236" width="9.44140625" style="25" customWidth="1"/>
    <col min="8237" max="8238" width="8.44140625" style="25"/>
    <col min="8239" max="8240" width="9.44140625" style="25" customWidth="1"/>
    <col min="8241" max="8241" width="8.5546875" style="25" customWidth="1"/>
    <col min="8242" max="8242" width="8.44140625" style="25"/>
    <col min="8243" max="8243" width="9.44140625" style="25" customWidth="1"/>
    <col min="8244" max="8246" width="8.44140625" style="25"/>
    <col min="8247" max="8247" width="10.44140625" style="25" customWidth="1"/>
    <col min="8248" max="8248" width="8.44140625" style="25"/>
    <col min="8249" max="8249" width="7.44140625" style="25" customWidth="1"/>
    <col min="8250" max="8250" width="9.44140625" style="25" customWidth="1"/>
    <col min="8251" max="8251" width="10.44140625" style="25" customWidth="1"/>
    <col min="8252" max="8252" width="7.44140625" style="25" customWidth="1"/>
    <col min="8253" max="8253" width="10.44140625" style="25" customWidth="1"/>
    <col min="8254" max="8259" width="0" style="25" hidden="1" customWidth="1"/>
    <col min="8260" max="8260" width="10.44140625" style="25" customWidth="1"/>
    <col min="8261" max="8263" width="9.44140625" style="25" customWidth="1"/>
    <col min="8264" max="8264" width="8.44140625" style="25"/>
    <col min="8265" max="8266" width="7.44140625" style="25" customWidth="1"/>
    <col min="8267" max="8272" width="0" style="25" hidden="1" customWidth="1"/>
    <col min="8273" max="8273" width="10.44140625" style="25" customWidth="1"/>
    <col min="8274" max="8274" width="9.44140625" style="25" customWidth="1"/>
    <col min="8275" max="8275" width="10.44140625" style="25" customWidth="1"/>
    <col min="8276" max="8276" width="9.44140625" style="25" customWidth="1"/>
    <col min="8277" max="8277" width="8.44140625" style="25"/>
    <col min="8278" max="8278" width="6.44140625" style="25" customWidth="1"/>
    <col min="8279" max="8280" width="10.44140625" style="25" customWidth="1"/>
    <col min="8281" max="8281" width="8.44140625" style="25"/>
    <col min="8282" max="8282" width="10.44140625" style="25" customWidth="1"/>
    <col min="8283" max="8284" width="8.44140625" style="25"/>
    <col min="8285" max="8286" width="7.44140625" style="25" customWidth="1"/>
    <col min="8287" max="8292" width="0" style="25" hidden="1" customWidth="1"/>
    <col min="8293" max="8293" width="9.44140625" style="25" customWidth="1"/>
    <col min="8294" max="8294" width="7.44140625" style="25" customWidth="1"/>
    <col min="8295" max="8296" width="8.44140625" style="25"/>
    <col min="8297" max="8297" width="10.44140625" style="25" customWidth="1"/>
    <col min="8298" max="8298" width="8.44140625" style="25"/>
    <col min="8299" max="8299" width="7.5546875" style="25" customWidth="1"/>
    <col min="8300" max="8302" width="10.44140625" style="25" customWidth="1"/>
    <col min="8303" max="8303" width="7.44140625" style="25" customWidth="1"/>
    <col min="8304" max="8304" width="10.44140625" style="25" customWidth="1"/>
    <col min="8305" max="8306" width="8.44140625" style="25"/>
    <col min="8307" max="8307" width="10.44140625" style="25" customWidth="1"/>
    <col min="8308" max="8308" width="9.44140625" style="25" customWidth="1"/>
    <col min="8309" max="8311" width="10.44140625" style="25" customWidth="1"/>
    <col min="8312" max="8312" width="9.44140625" style="25" customWidth="1"/>
    <col min="8313" max="8313" width="10.44140625" style="25" customWidth="1"/>
    <col min="8314" max="8315" width="8.44140625" style="25"/>
    <col min="8316" max="8316" width="7.44140625" style="25" customWidth="1"/>
    <col min="8317" max="8317" width="5.44140625" style="25" customWidth="1"/>
    <col min="8318" max="8319" width="7.44140625" style="25" customWidth="1"/>
    <col min="8320" max="8320" width="8.5546875" style="25" customWidth="1"/>
    <col min="8321" max="8322" width="10.44140625" style="25" customWidth="1"/>
    <col min="8323" max="8324" width="9.44140625" style="25" customWidth="1"/>
    <col min="8325" max="8325" width="7.44140625" style="25" customWidth="1"/>
    <col min="8326" max="8326" width="6.44140625" style="25" customWidth="1"/>
    <col min="8327" max="8327" width="8.5546875" style="25" customWidth="1"/>
    <col min="8328" max="8328" width="9.44140625" style="25" customWidth="1"/>
    <col min="8329" max="8329" width="10.44140625" style="25" customWidth="1"/>
    <col min="8330" max="8330" width="8.44140625" style="25"/>
    <col min="8331" max="8332" width="9.44140625" style="25" customWidth="1"/>
    <col min="8333" max="8334" width="8.44140625" style="25"/>
    <col min="8335" max="8335" width="10.44140625" style="25" customWidth="1"/>
    <col min="8336" max="8336" width="9.44140625" style="25" customWidth="1"/>
    <col min="8337" max="8341" width="8.44140625" style="25"/>
    <col min="8342" max="8342" width="10.44140625" style="25" customWidth="1"/>
    <col min="8343" max="8343" width="8.44140625" style="25"/>
    <col min="8344" max="8344" width="9.44140625" style="25" customWidth="1"/>
    <col min="8345" max="8346" width="8.44140625" style="25"/>
    <col min="8347" max="8347" width="7.44140625" style="25" customWidth="1"/>
    <col min="8348" max="8348" width="8.44140625" style="25"/>
    <col min="8349" max="8350" width="10.44140625" style="25" customWidth="1"/>
    <col min="8351" max="8351" width="8.44140625" style="25"/>
    <col min="8352" max="8352" width="8.5546875" style="25" customWidth="1"/>
    <col min="8353" max="8353" width="8.44140625" style="25"/>
    <col min="8354" max="8354" width="7.44140625" style="25" customWidth="1"/>
    <col min="8355" max="8355" width="9.44140625" style="25" customWidth="1"/>
    <col min="8356" max="8361" width="0" style="25" hidden="1" customWidth="1"/>
    <col min="8362" max="8362" width="10.44140625" style="25" customWidth="1"/>
    <col min="8363" max="8368" width="8.44140625" style="25"/>
    <col min="8369" max="8369" width="10.44140625" style="25" customWidth="1"/>
    <col min="8370" max="8370" width="8.44140625" style="25"/>
    <col min="8371" max="8371" width="8.5546875" style="25" customWidth="1"/>
    <col min="8372" max="8372" width="9.44140625" style="25" customWidth="1"/>
    <col min="8373" max="8374" width="8.44140625" style="25"/>
    <col min="8375" max="8375" width="9.44140625" style="25" customWidth="1"/>
    <col min="8376" max="8376" width="10.44140625" style="25" customWidth="1"/>
    <col min="8377" max="8381" width="8.44140625" style="25"/>
    <col min="8382" max="8382" width="8.5546875" style="25" customWidth="1"/>
    <col min="8383" max="8383" width="10.44140625" style="25" customWidth="1"/>
    <col min="8384" max="8384" width="9.44140625" style="25" customWidth="1"/>
    <col min="8385" max="8385" width="7.44140625" style="25" customWidth="1"/>
    <col min="8386" max="8387" width="8.44140625" style="25"/>
    <col min="8388" max="8388" width="8.109375" style="25" customWidth="1"/>
    <col min="8389" max="8389" width="7.44140625" style="25" customWidth="1"/>
    <col min="8390" max="8390" width="10.44140625" style="25" customWidth="1"/>
    <col min="8391" max="8391" width="8.44140625" style="25"/>
    <col min="8392" max="8392" width="9.44140625" style="25" customWidth="1"/>
    <col min="8393" max="8395" width="8.44140625" style="25"/>
    <col min="8396" max="8396" width="8.5546875" style="25" customWidth="1"/>
    <col min="8397" max="8403" width="0" style="25" hidden="1" customWidth="1"/>
    <col min="8404" max="8404" width="10.44140625" style="25" customWidth="1"/>
    <col min="8405" max="8406" width="8.44140625" style="25"/>
    <col min="8407" max="8407" width="8.5546875" style="25" customWidth="1"/>
    <col min="8408" max="8409" width="8.44140625" style="25"/>
    <col min="8410" max="8410" width="10.44140625" style="25" customWidth="1"/>
    <col min="8411" max="8411" width="9.44140625" style="25" customWidth="1"/>
    <col min="8412" max="8412" width="8.5546875" style="25" customWidth="1"/>
    <col min="8413" max="8417" width="8.44140625" style="25"/>
    <col min="8418" max="8418" width="9.44140625" style="25" customWidth="1"/>
    <col min="8419" max="8419" width="10.44140625" style="25" customWidth="1"/>
    <col min="8420" max="8420" width="7.44140625" style="25" customWidth="1"/>
    <col min="8421" max="8422" width="9.44140625" style="25" customWidth="1"/>
    <col min="8423" max="8423" width="8.44140625" style="25"/>
    <col min="8424" max="8424" width="10.44140625" style="25" customWidth="1"/>
    <col min="8425" max="8425" width="9.44140625" style="25" customWidth="1"/>
    <col min="8426" max="8426" width="8.44140625" style="25"/>
    <col min="8427" max="8427" width="7.44140625" style="25" customWidth="1"/>
    <col min="8428" max="8428" width="8.5546875" style="25" customWidth="1"/>
    <col min="8429" max="8429" width="9.44140625" style="25" customWidth="1"/>
    <col min="8430" max="8430" width="8.44140625" style="25"/>
    <col min="8431" max="8431" width="8.5546875" style="25" customWidth="1"/>
    <col min="8432" max="8433" width="8.44140625" style="25"/>
    <col min="8434" max="8434" width="10.44140625" style="25" customWidth="1"/>
    <col min="8435" max="8448" width="8.44140625" style="25"/>
    <col min="8449" max="8449" width="3.44140625" style="25" customWidth="1"/>
    <col min="8450" max="8450" width="20.44140625" style="25" customWidth="1"/>
    <col min="8451" max="8456" width="13.44140625" style="25" customWidth="1"/>
    <col min="8457" max="8457" width="11.44140625" style="25" customWidth="1"/>
    <col min="8458" max="8458" width="10.44140625" style="25" customWidth="1"/>
    <col min="8459" max="8459" width="15.44140625" style="25" customWidth="1"/>
    <col min="8460" max="8460" width="18.44140625" style="25" customWidth="1"/>
    <col min="8461" max="8462" width="17.44140625" style="25" customWidth="1"/>
    <col min="8463" max="8464" width="15.44140625" style="25" customWidth="1"/>
    <col min="8465" max="8465" width="13.44140625" style="25" customWidth="1"/>
    <col min="8466" max="8466" width="14.44140625" style="25" customWidth="1"/>
    <col min="8467" max="8467" width="8.44140625" style="25"/>
    <col min="8468" max="8468" width="8.5546875" style="25" customWidth="1"/>
    <col min="8469" max="8469" width="7.44140625" style="25" customWidth="1"/>
    <col min="8470" max="8471" width="8.44140625" style="25"/>
    <col min="8472" max="8472" width="7.44140625" style="25" customWidth="1"/>
    <col min="8473" max="8473" width="6.44140625" style="25" customWidth="1"/>
    <col min="8474" max="8474" width="7.44140625" style="25" customWidth="1"/>
    <col min="8475" max="8480" width="0" style="25" hidden="1" customWidth="1"/>
    <col min="8481" max="8482" width="8.44140625" style="25"/>
    <col min="8483" max="8483" width="7.44140625" style="25" customWidth="1"/>
    <col min="8484" max="8484" width="6.44140625" style="25" customWidth="1"/>
    <col min="8485" max="8485" width="8.44140625" style="25"/>
    <col min="8486" max="8486" width="6.44140625" style="25" customWidth="1"/>
    <col min="8487" max="8487" width="7.44140625" style="25" customWidth="1"/>
    <col min="8488" max="8489" width="8.44140625" style="25"/>
    <col min="8490" max="8490" width="9.44140625" style="25" customWidth="1"/>
    <col min="8491" max="8491" width="8.44140625" style="25"/>
    <col min="8492" max="8492" width="9.44140625" style="25" customWidth="1"/>
    <col min="8493" max="8494" width="8.44140625" style="25"/>
    <col min="8495" max="8496" width="9.44140625" style="25" customWidth="1"/>
    <col min="8497" max="8497" width="8.5546875" style="25" customWidth="1"/>
    <col min="8498" max="8498" width="8.44140625" style="25"/>
    <col min="8499" max="8499" width="9.44140625" style="25" customWidth="1"/>
    <col min="8500" max="8502" width="8.44140625" style="25"/>
    <col min="8503" max="8503" width="10.44140625" style="25" customWidth="1"/>
    <col min="8504" max="8504" width="8.44140625" style="25"/>
    <col min="8505" max="8505" width="7.44140625" style="25" customWidth="1"/>
    <col min="8506" max="8506" width="9.44140625" style="25" customWidth="1"/>
    <col min="8507" max="8507" width="10.44140625" style="25" customWidth="1"/>
    <col min="8508" max="8508" width="7.44140625" style="25" customWidth="1"/>
    <col min="8509" max="8509" width="10.44140625" style="25" customWidth="1"/>
    <col min="8510" max="8515" width="0" style="25" hidden="1" customWidth="1"/>
    <col min="8516" max="8516" width="10.44140625" style="25" customWidth="1"/>
    <col min="8517" max="8519" width="9.44140625" style="25" customWidth="1"/>
    <col min="8520" max="8520" width="8.44140625" style="25"/>
    <col min="8521" max="8522" width="7.44140625" style="25" customWidth="1"/>
    <col min="8523" max="8528" width="0" style="25" hidden="1" customWidth="1"/>
    <col min="8529" max="8529" width="10.44140625" style="25" customWidth="1"/>
    <col min="8530" max="8530" width="9.44140625" style="25" customWidth="1"/>
    <col min="8531" max="8531" width="10.44140625" style="25" customWidth="1"/>
    <col min="8532" max="8532" width="9.44140625" style="25" customWidth="1"/>
    <col min="8533" max="8533" width="8.44140625" style="25"/>
    <col min="8534" max="8534" width="6.44140625" style="25" customWidth="1"/>
    <col min="8535" max="8536" width="10.44140625" style="25" customWidth="1"/>
    <col min="8537" max="8537" width="8.44140625" style="25"/>
    <col min="8538" max="8538" width="10.44140625" style="25" customWidth="1"/>
    <col min="8539" max="8540" width="8.44140625" style="25"/>
    <col min="8541" max="8542" width="7.44140625" style="25" customWidth="1"/>
    <col min="8543" max="8548" width="0" style="25" hidden="1" customWidth="1"/>
    <col min="8549" max="8549" width="9.44140625" style="25" customWidth="1"/>
    <col min="8550" max="8550" width="7.44140625" style="25" customWidth="1"/>
    <col min="8551" max="8552" width="8.44140625" style="25"/>
    <col min="8553" max="8553" width="10.44140625" style="25" customWidth="1"/>
    <col min="8554" max="8554" width="8.44140625" style="25"/>
    <col min="8555" max="8555" width="7.5546875" style="25" customWidth="1"/>
    <col min="8556" max="8558" width="10.44140625" style="25" customWidth="1"/>
    <col min="8559" max="8559" width="7.44140625" style="25" customWidth="1"/>
    <col min="8560" max="8560" width="10.44140625" style="25" customWidth="1"/>
    <col min="8561" max="8562" width="8.44140625" style="25"/>
    <col min="8563" max="8563" width="10.44140625" style="25" customWidth="1"/>
    <col min="8564" max="8564" width="9.44140625" style="25" customWidth="1"/>
    <col min="8565" max="8567" width="10.44140625" style="25" customWidth="1"/>
    <col min="8568" max="8568" width="9.44140625" style="25" customWidth="1"/>
    <col min="8569" max="8569" width="10.44140625" style="25" customWidth="1"/>
    <col min="8570" max="8571" width="8.44140625" style="25"/>
    <col min="8572" max="8572" width="7.44140625" style="25" customWidth="1"/>
    <col min="8573" max="8573" width="5.44140625" style="25" customWidth="1"/>
    <col min="8574" max="8575" width="7.44140625" style="25" customWidth="1"/>
    <col min="8576" max="8576" width="8.5546875" style="25" customWidth="1"/>
    <col min="8577" max="8578" width="10.44140625" style="25" customWidth="1"/>
    <col min="8579" max="8580" width="9.44140625" style="25" customWidth="1"/>
    <col min="8581" max="8581" width="7.44140625" style="25" customWidth="1"/>
    <col min="8582" max="8582" width="6.44140625" style="25" customWidth="1"/>
    <col min="8583" max="8583" width="8.5546875" style="25" customWidth="1"/>
    <col min="8584" max="8584" width="9.44140625" style="25" customWidth="1"/>
    <col min="8585" max="8585" width="10.44140625" style="25" customWidth="1"/>
    <col min="8586" max="8586" width="8.44140625" style="25"/>
    <col min="8587" max="8588" width="9.44140625" style="25" customWidth="1"/>
    <col min="8589" max="8590" width="8.44140625" style="25"/>
    <col min="8591" max="8591" width="10.44140625" style="25" customWidth="1"/>
    <col min="8592" max="8592" width="9.44140625" style="25" customWidth="1"/>
    <col min="8593" max="8597" width="8.44140625" style="25"/>
    <col min="8598" max="8598" width="10.44140625" style="25" customWidth="1"/>
    <col min="8599" max="8599" width="8.44140625" style="25"/>
    <col min="8600" max="8600" width="9.44140625" style="25" customWidth="1"/>
    <col min="8601" max="8602" width="8.44140625" style="25"/>
    <col min="8603" max="8603" width="7.44140625" style="25" customWidth="1"/>
    <col min="8604" max="8604" width="8.44140625" style="25"/>
    <col min="8605" max="8606" width="10.44140625" style="25" customWidth="1"/>
    <col min="8607" max="8607" width="8.44140625" style="25"/>
    <col min="8608" max="8608" width="8.5546875" style="25" customWidth="1"/>
    <col min="8609" max="8609" width="8.44140625" style="25"/>
    <col min="8610" max="8610" width="7.44140625" style="25" customWidth="1"/>
    <col min="8611" max="8611" width="9.44140625" style="25" customWidth="1"/>
    <col min="8612" max="8617" width="0" style="25" hidden="1" customWidth="1"/>
    <col min="8618" max="8618" width="10.44140625" style="25" customWidth="1"/>
    <col min="8619" max="8624" width="8.44140625" style="25"/>
    <col min="8625" max="8625" width="10.44140625" style="25" customWidth="1"/>
    <col min="8626" max="8626" width="8.44140625" style="25"/>
    <col min="8627" max="8627" width="8.5546875" style="25" customWidth="1"/>
    <col min="8628" max="8628" width="9.44140625" style="25" customWidth="1"/>
    <col min="8629" max="8630" width="8.44140625" style="25"/>
    <col min="8631" max="8631" width="9.44140625" style="25" customWidth="1"/>
    <col min="8632" max="8632" width="10.44140625" style="25" customWidth="1"/>
    <col min="8633" max="8637" width="8.44140625" style="25"/>
    <col min="8638" max="8638" width="8.5546875" style="25" customWidth="1"/>
    <col min="8639" max="8639" width="10.44140625" style="25" customWidth="1"/>
    <col min="8640" max="8640" width="9.44140625" style="25" customWidth="1"/>
    <col min="8641" max="8641" width="7.44140625" style="25" customWidth="1"/>
    <col min="8642" max="8643" width="8.44140625" style="25"/>
    <col min="8644" max="8644" width="8.109375" style="25" customWidth="1"/>
    <col min="8645" max="8645" width="7.44140625" style="25" customWidth="1"/>
    <col min="8646" max="8646" width="10.44140625" style="25" customWidth="1"/>
    <col min="8647" max="8647" width="8.44140625" style="25"/>
    <col min="8648" max="8648" width="9.44140625" style="25" customWidth="1"/>
    <col min="8649" max="8651" width="8.44140625" style="25"/>
    <col min="8652" max="8652" width="8.5546875" style="25" customWidth="1"/>
    <col min="8653" max="8659" width="0" style="25" hidden="1" customWidth="1"/>
    <col min="8660" max="8660" width="10.44140625" style="25" customWidth="1"/>
    <col min="8661" max="8662" width="8.44140625" style="25"/>
    <col min="8663" max="8663" width="8.5546875" style="25" customWidth="1"/>
    <col min="8664" max="8665" width="8.44140625" style="25"/>
    <col min="8666" max="8666" width="10.44140625" style="25" customWidth="1"/>
    <col min="8667" max="8667" width="9.44140625" style="25" customWidth="1"/>
    <col min="8668" max="8668" width="8.5546875" style="25" customWidth="1"/>
    <col min="8669" max="8673" width="8.44140625" style="25"/>
    <col min="8674" max="8674" width="9.44140625" style="25" customWidth="1"/>
    <col min="8675" max="8675" width="10.44140625" style="25" customWidth="1"/>
    <col min="8676" max="8676" width="7.44140625" style="25" customWidth="1"/>
    <col min="8677" max="8678" width="9.44140625" style="25" customWidth="1"/>
    <col min="8679" max="8679" width="8.44140625" style="25"/>
    <col min="8680" max="8680" width="10.44140625" style="25" customWidth="1"/>
    <col min="8681" max="8681" width="9.44140625" style="25" customWidth="1"/>
    <col min="8682" max="8682" width="8.44140625" style="25"/>
    <col min="8683" max="8683" width="7.44140625" style="25" customWidth="1"/>
    <col min="8684" max="8684" width="8.5546875" style="25" customWidth="1"/>
    <col min="8685" max="8685" width="9.44140625" style="25" customWidth="1"/>
    <col min="8686" max="8686" width="8.44140625" style="25"/>
    <col min="8687" max="8687" width="8.5546875" style="25" customWidth="1"/>
    <col min="8688" max="8689" width="8.44140625" style="25"/>
    <col min="8690" max="8690" width="10.44140625" style="25" customWidth="1"/>
    <col min="8691" max="8704" width="8.44140625" style="25"/>
    <col min="8705" max="8705" width="3.44140625" style="25" customWidth="1"/>
    <col min="8706" max="8706" width="20.44140625" style="25" customWidth="1"/>
    <col min="8707" max="8712" width="13.44140625" style="25" customWidth="1"/>
    <col min="8713" max="8713" width="11.44140625" style="25" customWidth="1"/>
    <col min="8714" max="8714" width="10.44140625" style="25" customWidth="1"/>
    <col min="8715" max="8715" width="15.44140625" style="25" customWidth="1"/>
    <col min="8716" max="8716" width="18.44140625" style="25" customWidth="1"/>
    <col min="8717" max="8718" width="17.44140625" style="25" customWidth="1"/>
    <col min="8719" max="8720" width="15.44140625" style="25" customWidth="1"/>
    <col min="8721" max="8721" width="13.44140625" style="25" customWidth="1"/>
    <col min="8722" max="8722" width="14.44140625" style="25" customWidth="1"/>
    <col min="8723" max="8723" width="8.44140625" style="25"/>
    <col min="8724" max="8724" width="8.5546875" style="25" customWidth="1"/>
    <col min="8725" max="8725" width="7.44140625" style="25" customWidth="1"/>
    <col min="8726" max="8727" width="8.44140625" style="25"/>
    <col min="8728" max="8728" width="7.44140625" style="25" customWidth="1"/>
    <col min="8729" max="8729" width="6.44140625" style="25" customWidth="1"/>
    <col min="8730" max="8730" width="7.44140625" style="25" customWidth="1"/>
    <col min="8731" max="8736" width="0" style="25" hidden="1" customWidth="1"/>
    <col min="8737" max="8738" width="8.44140625" style="25"/>
    <col min="8739" max="8739" width="7.44140625" style="25" customWidth="1"/>
    <col min="8740" max="8740" width="6.44140625" style="25" customWidth="1"/>
    <col min="8741" max="8741" width="8.44140625" style="25"/>
    <col min="8742" max="8742" width="6.44140625" style="25" customWidth="1"/>
    <col min="8743" max="8743" width="7.44140625" style="25" customWidth="1"/>
    <col min="8744" max="8745" width="8.44140625" style="25"/>
    <col min="8746" max="8746" width="9.44140625" style="25" customWidth="1"/>
    <col min="8747" max="8747" width="8.44140625" style="25"/>
    <col min="8748" max="8748" width="9.44140625" style="25" customWidth="1"/>
    <col min="8749" max="8750" width="8.44140625" style="25"/>
    <col min="8751" max="8752" width="9.44140625" style="25" customWidth="1"/>
    <col min="8753" max="8753" width="8.5546875" style="25" customWidth="1"/>
    <col min="8754" max="8754" width="8.44140625" style="25"/>
    <col min="8755" max="8755" width="9.44140625" style="25" customWidth="1"/>
    <col min="8756" max="8758" width="8.44140625" style="25"/>
    <col min="8759" max="8759" width="10.44140625" style="25" customWidth="1"/>
    <col min="8760" max="8760" width="8.44140625" style="25"/>
    <col min="8761" max="8761" width="7.44140625" style="25" customWidth="1"/>
    <col min="8762" max="8762" width="9.44140625" style="25" customWidth="1"/>
    <col min="8763" max="8763" width="10.44140625" style="25" customWidth="1"/>
    <col min="8764" max="8764" width="7.44140625" style="25" customWidth="1"/>
    <col min="8765" max="8765" width="10.44140625" style="25" customWidth="1"/>
    <col min="8766" max="8771" width="0" style="25" hidden="1" customWidth="1"/>
    <col min="8772" max="8772" width="10.44140625" style="25" customWidth="1"/>
    <col min="8773" max="8775" width="9.44140625" style="25" customWidth="1"/>
    <col min="8776" max="8776" width="8.44140625" style="25"/>
    <col min="8777" max="8778" width="7.44140625" style="25" customWidth="1"/>
    <col min="8779" max="8784" width="0" style="25" hidden="1" customWidth="1"/>
    <col min="8785" max="8785" width="10.44140625" style="25" customWidth="1"/>
    <col min="8786" max="8786" width="9.44140625" style="25" customWidth="1"/>
    <col min="8787" max="8787" width="10.44140625" style="25" customWidth="1"/>
    <col min="8788" max="8788" width="9.44140625" style="25" customWidth="1"/>
    <col min="8789" max="8789" width="8.44140625" style="25"/>
    <col min="8790" max="8790" width="6.44140625" style="25" customWidth="1"/>
    <col min="8791" max="8792" width="10.44140625" style="25" customWidth="1"/>
    <col min="8793" max="8793" width="8.44140625" style="25"/>
    <col min="8794" max="8794" width="10.44140625" style="25" customWidth="1"/>
    <col min="8795" max="8796" width="8.44140625" style="25"/>
    <col min="8797" max="8798" width="7.44140625" style="25" customWidth="1"/>
    <col min="8799" max="8804" width="0" style="25" hidden="1" customWidth="1"/>
    <col min="8805" max="8805" width="9.44140625" style="25" customWidth="1"/>
    <col min="8806" max="8806" width="7.44140625" style="25" customWidth="1"/>
    <col min="8807" max="8808" width="8.44140625" style="25"/>
    <col min="8809" max="8809" width="10.44140625" style="25" customWidth="1"/>
    <col min="8810" max="8810" width="8.44140625" style="25"/>
    <col min="8811" max="8811" width="7.5546875" style="25" customWidth="1"/>
    <col min="8812" max="8814" width="10.44140625" style="25" customWidth="1"/>
    <col min="8815" max="8815" width="7.44140625" style="25" customWidth="1"/>
    <col min="8816" max="8816" width="10.44140625" style="25" customWidth="1"/>
    <col min="8817" max="8818" width="8.44140625" style="25"/>
    <col min="8819" max="8819" width="10.44140625" style="25" customWidth="1"/>
    <col min="8820" max="8820" width="9.44140625" style="25" customWidth="1"/>
    <col min="8821" max="8823" width="10.44140625" style="25" customWidth="1"/>
    <col min="8824" max="8824" width="9.44140625" style="25" customWidth="1"/>
    <col min="8825" max="8825" width="10.44140625" style="25" customWidth="1"/>
    <col min="8826" max="8827" width="8.44140625" style="25"/>
    <col min="8828" max="8828" width="7.44140625" style="25" customWidth="1"/>
    <col min="8829" max="8829" width="5.44140625" style="25" customWidth="1"/>
    <col min="8830" max="8831" width="7.44140625" style="25" customWidth="1"/>
    <col min="8832" max="8832" width="8.5546875" style="25" customWidth="1"/>
    <col min="8833" max="8834" width="10.44140625" style="25" customWidth="1"/>
    <col min="8835" max="8836" width="9.44140625" style="25" customWidth="1"/>
    <col min="8837" max="8837" width="7.44140625" style="25" customWidth="1"/>
    <col min="8838" max="8838" width="6.44140625" style="25" customWidth="1"/>
    <col min="8839" max="8839" width="8.5546875" style="25" customWidth="1"/>
    <col min="8840" max="8840" width="9.44140625" style="25" customWidth="1"/>
    <col min="8841" max="8841" width="10.44140625" style="25" customWidth="1"/>
    <col min="8842" max="8842" width="8.44140625" style="25"/>
    <col min="8843" max="8844" width="9.44140625" style="25" customWidth="1"/>
    <col min="8845" max="8846" width="8.44140625" style="25"/>
    <col min="8847" max="8847" width="10.44140625" style="25" customWidth="1"/>
    <col min="8848" max="8848" width="9.44140625" style="25" customWidth="1"/>
    <col min="8849" max="8853" width="8.44140625" style="25"/>
    <col min="8854" max="8854" width="10.44140625" style="25" customWidth="1"/>
    <col min="8855" max="8855" width="8.44140625" style="25"/>
    <col min="8856" max="8856" width="9.44140625" style="25" customWidth="1"/>
    <col min="8857" max="8858" width="8.44140625" style="25"/>
    <col min="8859" max="8859" width="7.44140625" style="25" customWidth="1"/>
    <col min="8860" max="8860" width="8.44140625" style="25"/>
    <col min="8861" max="8862" width="10.44140625" style="25" customWidth="1"/>
    <col min="8863" max="8863" width="8.44140625" style="25"/>
    <col min="8864" max="8864" width="8.5546875" style="25" customWidth="1"/>
    <col min="8865" max="8865" width="8.44140625" style="25"/>
    <col min="8866" max="8866" width="7.44140625" style="25" customWidth="1"/>
    <col min="8867" max="8867" width="9.44140625" style="25" customWidth="1"/>
    <col min="8868" max="8873" width="0" style="25" hidden="1" customWidth="1"/>
    <col min="8874" max="8874" width="10.44140625" style="25" customWidth="1"/>
    <col min="8875" max="8880" width="8.44140625" style="25"/>
    <col min="8881" max="8881" width="10.44140625" style="25" customWidth="1"/>
    <col min="8882" max="8882" width="8.44140625" style="25"/>
    <col min="8883" max="8883" width="8.5546875" style="25" customWidth="1"/>
    <col min="8884" max="8884" width="9.44140625" style="25" customWidth="1"/>
    <col min="8885" max="8886" width="8.44140625" style="25"/>
    <col min="8887" max="8887" width="9.44140625" style="25" customWidth="1"/>
    <col min="8888" max="8888" width="10.44140625" style="25" customWidth="1"/>
    <col min="8889" max="8893" width="8.44140625" style="25"/>
    <col min="8894" max="8894" width="8.5546875" style="25" customWidth="1"/>
    <col min="8895" max="8895" width="10.44140625" style="25" customWidth="1"/>
    <col min="8896" max="8896" width="9.44140625" style="25" customWidth="1"/>
    <col min="8897" max="8897" width="7.44140625" style="25" customWidth="1"/>
    <col min="8898" max="8899" width="8.44140625" style="25"/>
    <col min="8900" max="8900" width="8.109375" style="25" customWidth="1"/>
    <col min="8901" max="8901" width="7.44140625" style="25" customWidth="1"/>
    <col min="8902" max="8902" width="10.44140625" style="25" customWidth="1"/>
    <col min="8903" max="8903" width="8.44140625" style="25"/>
    <col min="8904" max="8904" width="9.44140625" style="25" customWidth="1"/>
    <col min="8905" max="8907" width="8.44140625" style="25"/>
    <col min="8908" max="8908" width="8.5546875" style="25" customWidth="1"/>
    <col min="8909" max="8915" width="0" style="25" hidden="1" customWidth="1"/>
    <col min="8916" max="8916" width="10.44140625" style="25" customWidth="1"/>
    <col min="8917" max="8918" width="8.44140625" style="25"/>
    <col min="8919" max="8919" width="8.5546875" style="25" customWidth="1"/>
    <col min="8920" max="8921" width="8.44140625" style="25"/>
    <col min="8922" max="8922" width="10.44140625" style="25" customWidth="1"/>
    <col min="8923" max="8923" width="9.44140625" style="25" customWidth="1"/>
    <col min="8924" max="8924" width="8.5546875" style="25" customWidth="1"/>
    <col min="8925" max="8929" width="8.44140625" style="25"/>
    <col min="8930" max="8930" width="9.44140625" style="25" customWidth="1"/>
    <col min="8931" max="8931" width="10.44140625" style="25" customWidth="1"/>
    <col min="8932" max="8932" width="7.44140625" style="25" customWidth="1"/>
    <col min="8933" max="8934" width="9.44140625" style="25" customWidth="1"/>
    <col min="8935" max="8935" width="8.44140625" style="25"/>
    <col min="8936" max="8936" width="10.44140625" style="25" customWidth="1"/>
    <col min="8937" max="8937" width="9.44140625" style="25" customWidth="1"/>
    <col min="8938" max="8938" width="8.44140625" style="25"/>
    <col min="8939" max="8939" width="7.44140625" style="25" customWidth="1"/>
    <col min="8940" max="8940" width="8.5546875" style="25" customWidth="1"/>
    <col min="8941" max="8941" width="9.44140625" style="25" customWidth="1"/>
    <col min="8942" max="8942" width="8.44140625" style="25"/>
    <col min="8943" max="8943" width="8.5546875" style="25" customWidth="1"/>
    <col min="8944" max="8945" width="8.44140625" style="25"/>
    <col min="8946" max="8946" width="10.44140625" style="25" customWidth="1"/>
    <col min="8947" max="8960" width="8.44140625" style="25"/>
    <col min="8961" max="8961" width="3.44140625" style="25" customWidth="1"/>
    <col min="8962" max="8962" width="20.44140625" style="25" customWidth="1"/>
    <col min="8963" max="8968" width="13.44140625" style="25" customWidth="1"/>
    <col min="8969" max="8969" width="11.44140625" style="25" customWidth="1"/>
    <col min="8970" max="8970" width="10.44140625" style="25" customWidth="1"/>
    <col min="8971" max="8971" width="15.44140625" style="25" customWidth="1"/>
    <col min="8972" max="8972" width="18.44140625" style="25" customWidth="1"/>
    <col min="8973" max="8974" width="17.44140625" style="25" customWidth="1"/>
    <col min="8975" max="8976" width="15.44140625" style="25" customWidth="1"/>
    <col min="8977" max="8977" width="13.44140625" style="25" customWidth="1"/>
    <col min="8978" max="8978" width="14.44140625" style="25" customWidth="1"/>
    <col min="8979" max="8979" width="8.44140625" style="25"/>
    <col min="8980" max="8980" width="8.5546875" style="25" customWidth="1"/>
    <col min="8981" max="8981" width="7.44140625" style="25" customWidth="1"/>
    <col min="8982" max="8983" width="8.44140625" style="25"/>
    <col min="8984" max="8984" width="7.44140625" style="25" customWidth="1"/>
    <col min="8985" max="8985" width="6.44140625" style="25" customWidth="1"/>
    <col min="8986" max="8986" width="7.44140625" style="25" customWidth="1"/>
    <col min="8987" max="8992" width="0" style="25" hidden="1" customWidth="1"/>
    <col min="8993" max="8994" width="8.44140625" style="25"/>
    <col min="8995" max="8995" width="7.44140625" style="25" customWidth="1"/>
    <col min="8996" max="8996" width="6.44140625" style="25" customWidth="1"/>
    <col min="8997" max="8997" width="8.44140625" style="25"/>
    <col min="8998" max="8998" width="6.44140625" style="25" customWidth="1"/>
    <col min="8999" max="8999" width="7.44140625" style="25" customWidth="1"/>
    <col min="9000" max="9001" width="8.44140625" style="25"/>
    <col min="9002" max="9002" width="9.44140625" style="25" customWidth="1"/>
    <col min="9003" max="9003" width="8.44140625" style="25"/>
    <col min="9004" max="9004" width="9.44140625" style="25" customWidth="1"/>
    <col min="9005" max="9006" width="8.44140625" style="25"/>
    <col min="9007" max="9008" width="9.44140625" style="25" customWidth="1"/>
    <col min="9009" max="9009" width="8.5546875" style="25" customWidth="1"/>
    <col min="9010" max="9010" width="8.44140625" style="25"/>
    <col min="9011" max="9011" width="9.44140625" style="25" customWidth="1"/>
    <col min="9012" max="9014" width="8.44140625" style="25"/>
    <col min="9015" max="9015" width="10.44140625" style="25" customWidth="1"/>
    <col min="9016" max="9016" width="8.44140625" style="25"/>
    <col min="9017" max="9017" width="7.44140625" style="25" customWidth="1"/>
    <col min="9018" max="9018" width="9.44140625" style="25" customWidth="1"/>
    <col min="9019" max="9019" width="10.44140625" style="25" customWidth="1"/>
    <col min="9020" max="9020" width="7.44140625" style="25" customWidth="1"/>
    <col min="9021" max="9021" width="10.44140625" style="25" customWidth="1"/>
    <col min="9022" max="9027" width="0" style="25" hidden="1" customWidth="1"/>
    <col min="9028" max="9028" width="10.44140625" style="25" customWidth="1"/>
    <col min="9029" max="9031" width="9.44140625" style="25" customWidth="1"/>
    <col min="9032" max="9032" width="8.44140625" style="25"/>
    <col min="9033" max="9034" width="7.44140625" style="25" customWidth="1"/>
    <col min="9035" max="9040" width="0" style="25" hidden="1" customWidth="1"/>
    <col min="9041" max="9041" width="10.44140625" style="25" customWidth="1"/>
    <col min="9042" max="9042" width="9.44140625" style="25" customWidth="1"/>
    <col min="9043" max="9043" width="10.44140625" style="25" customWidth="1"/>
    <col min="9044" max="9044" width="9.44140625" style="25" customWidth="1"/>
    <col min="9045" max="9045" width="8.44140625" style="25"/>
    <col min="9046" max="9046" width="6.44140625" style="25" customWidth="1"/>
    <col min="9047" max="9048" width="10.44140625" style="25" customWidth="1"/>
    <col min="9049" max="9049" width="8.44140625" style="25"/>
    <col min="9050" max="9050" width="10.44140625" style="25" customWidth="1"/>
    <col min="9051" max="9052" width="8.44140625" style="25"/>
    <col min="9053" max="9054" width="7.44140625" style="25" customWidth="1"/>
    <col min="9055" max="9060" width="0" style="25" hidden="1" customWidth="1"/>
    <col min="9061" max="9061" width="9.44140625" style="25" customWidth="1"/>
    <col min="9062" max="9062" width="7.44140625" style="25" customWidth="1"/>
    <col min="9063" max="9064" width="8.44140625" style="25"/>
    <col min="9065" max="9065" width="10.44140625" style="25" customWidth="1"/>
    <col min="9066" max="9066" width="8.44140625" style="25"/>
    <col min="9067" max="9067" width="7.5546875" style="25" customWidth="1"/>
    <col min="9068" max="9070" width="10.44140625" style="25" customWidth="1"/>
    <col min="9071" max="9071" width="7.44140625" style="25" customWidth="1"/>
    <col min="9072" max="9072" width="10.44140625" style="25" customWidth="1"/>
    <col min="9073" max="9074" width="8.44140625" style="25"/>
    <col min="9075" max="9075" width="10.44140625" style="25" customWidth="1"/>
    <col min="9076" max="9076" width="9.44140625" style="25" customWidth="1"/>
    <col min="9077" max="9079" width="10.44140625" style="25" customWidth="1"/>
    <col min="9080" max="9080" width="9.44140625" style="25" customWidth="1"/>
    <col min="9081" max="9081" width="10.44140625" style="25" customWidth="1"/>
    <col min="9082" max="9083" width="8.44140625" style="25"/>
    <col min="9084" max="9084" width="7.44140625" style="25" customWidth="1"/>
    <col min="9085" max="9085" width="5.44140625" style="25" customWidth="1"/>
    <col min="9086" max="9087" width="7.44140625" style="25" customWidth="1"/>
    <col min="9088" max="9088" width="8.5546875" style="25" customWidth="1"/>
    <col min="9089" max="9090" width="10.44140625" style="25" customWidth="1"/>
    <col min="9091" max="9092" width="9.44140625" style="25" customWidth="1"/>
    <col min="9093" max="9093" width="7.44140625" style="25" customWidth="1"/>
    <col min="9094" max="9094" width="6.44140625" style="25" customWidth="1"/>
    <col min="9095" max="9095" width="8.5546875" style="25" customWidth="1"/>
    <col min="9096" max="9096" width="9.44140625" style="25" customWidth="1"/>
    <col min="9097" max="9097" width="10.44140625" style="25" customWidth="1"/>
    <col min="9098" max="9098" width="8.44140625" style="25"/>
    <col min="9099" max="9100" width="9.44140625" style="25" customWidth="1"/>
    <col min="9101" max="9102" width="8.44140625" style="25"/>
    <col min="9103" max="9103" width="10.44140625" style="25" customWidth="1"/>
    <col min="9104" max="9104" width="9.44140625" style="25" customWidth="1"/>
    <col min="9105" max="9109" width="8.44140625" style="25"/>
    <col min="9110" max="9110" width="10.44140625" style="25" customWidth="1"/>
    <col min="9111" max="9111" width="8.44140625" style="25"/>
    <col min="9112" max="9112" width="9.44140625" style="25" customWidth="1"/>
    <col min="9113" max="9114" width="8.44140625" style="25"/>
    <col min="9115" max="9115" width="7.44140625" style="25" customWidth="1"/>
    <col min="9116" max="9116" width="8.44140625" style="25"/>
    <col min="9117" max="9118" width="10.44140625" style="25" customWidth="1"/>
    <col min="9119" max="9119" width="8.44140625" style="25"/>
    <col min="9120" max="9120" width="8.5546875" style="25" customWidth="1"/>
    <col min="9121" max="9121" width="8.44140625" style="25"/>
    <col min="9122" max="9122" width="7.44140625" style="25" customWidth="1"/>
    <col min="9123" max="9123" width="9.44140625" style="25" customWidth="1"/>
    <col min="9124" max="9129" width="0" style="25" hidden="1" customWidth="1"/>
    <col min="9130" max="9130" width="10.44140625" style="25" customWidth="1"/>
    <col min="9131" max="9136" width="8.44140625" style="25"/>
    <col min="9137" max="9137" width="10.44140625" style="25" customWidth="1"/>
    <col min="9138" max="9138" width="8.44140625" style="25"/>
    <col min="9139" max="9139" width="8.5546875" style="25" customWidth="1"/>
    <col min="9140" max="9140" width="9.44140625" style="25" customWidth="1"/>
    <col min="9141" max="9142" width="8.44140625" style="25"/>
    <col min="9143" max="9143" width="9.44140625" style="25" customWidth="1"/>
    <col min="9144" max="9144" width="10.44140625" style="25" customWidth="1"/>
    <col min="9145" max="9149" width="8.44140625" style="25"/>
    <col min="9150" max="9150" width="8.5546875" style="25" customWidth="1"/>
    <col min="9151" max="9151" width="10.44140625" style="25" customWidth="1"/>
    <col min="9152" max="9152" width="9.44140625" style="25" customWidth="1"/>
    <col min="9153" max="9153" width="7.44140625" style="25" customWidth="1"/>
    <col min="9154" max="9155" width="8.44140625" style="25"/>
    <col min="9156" max="9156" width="8.109375" style="25" customWidth="1"/>
    <col min="9157" max="9157" width="7.44140625" style="25" customWidth="1"/>
    <col min="9158" max="9158" width="10.44140625" style="25" customWidth="1"/>
    <col min="9159" max="9159" width="8.44140625" style="25"/>
    <col min="9160" max="9160" width="9.44140625" style="25" customWidth="1"/>
    <col min="9161" max="9163" width="8.44140625" style="25"/>
    <col min="9164" max="9164" width="8.5546875" style="25" customWidth="1"/>
    <col min="9165" max="9171" width="0" style="25" hidden="1" customWidth="1"/>
    <col min="9172" max="9172" width="10.44140625" style="25" customWidth="1"/>
    <col min="9173" max="9174" width="8.44140625" style="25"/>
    <col min="9175" max="9175" width="8.5546875" style="25" customWidth="1"/>
    <col min="9176" max="9177" width="8.44140625" style="25"/>
    <col min="9178" max="9178" width="10.44140625" style="25" customWidth="1"/>
    <col min="9179" max="9179" width="9.44140625" style="25" customWidth="1"/>
    <col min="9180" max="9180" width="8.5546875" style="25" customWidth="1"/>
    <col min="9181" max="9185" width="8.44140625" style="25"/>
    <col min="9186" max="9186" width="9.44140625" style="25" customWidth="1"/>
    <col min="9187" max="9187" width="10.44140625" style="25" customWidth="1"/>
    <col min="9188" max="9188" width="7.44140625" style="25" customWidth="1"/>
    <col min="9189" max="9190" width="9.44140625" style="25" customWidth="1"/>
    <col min="9191" max="9191" width="8.44140625" style="25"/>
    <col min="9192" max="9192" width="10.44140625" style="25" customWidth="1"/>
    <col min="9193" max="9193" width="9.44140625" style="25" customWidth="1"/>
    <col min="9194" max="9194" width="8.44140625" style="25"/>
    <col min="9195" max="9195" width="7.44140625" style="25" customWidth="1"/>
    <col min="9196" max="9196" width="8.5546875" style="25" customWidth="1"/>
    <col min="9197" max="9197" width="9.44140625" style="25" customWidth="1"/>
    <col min="9198" max="9198" width="8.44140625" style="25"/>
    <col min="9199" max="9199" width="8.5546875" style="25" customWidth="1"/>
    <col min="9200" max="9201" width="8.44140625" style="25"/>
    <col min="9202" max="9202" width="10.44140625" style="25" customWidth="1"/>
    <col min="9203" max="9216" width="8.44140625" style="25"/>
    <col min="9217" max="9217" width="3.44140625" style="25" customWidth="1"/>
    <col min="9218" max="9218" width="20.44140625" style="25" customWidth="1"/>
    <col min="9219" max="9224" width="13.44140625" style="25" customWidth="1"/>
    <col min="9225" max="9225" width="11.44140625" style="25" customWidth="1"/>
    <col min="9226" max="9226" width="10.44140625" style="25" customWidth="1"/>
    <col min="9227" max="9227" width="15.44140625" style="25" customWidth="1"/>
    <col min="9228" max="9228" width="18.44140625" style="25" customWidth="1"/>
    <col min="9229" max="9230" width="17.44140625" style="25" customWidth="1"/>
    <col min="9231" max="9232" width="15.44140625" style="25" customWidth="1"/>
    <col min="9233" max="9233" width="13.44140625" style="25" customWidth="1"/>
    <col min="9234" max="9234" width="14.44140625" style="25" customWidth="1"/>
    <col min="9235" max="9235" width="8.44140625" style="25"/>
    <col min="9236" max="9236" width="8.5546875" style="25" customWidth="1"/>
    <col min="9237" max="9237" width="7.44140625" style="25" customWidth="1"/>
    <col min="9238" max="9239" width="8.44140625" style="25"/>
    <col min="9240" max="9240" width="7.44140625" style="25" customWidth="1"/>
    <col min="9241" max="9241" width="6.44140625" style="25" customWidth="1"/>
    <col min="9242" max="9242" width="7.44140625" style="25" customWidth="1"/>
    <col min="9243" max="9248" width="0" style="25" hidden="1" customWidth="1"/>
    <col min="9249" max="9250" width="8.44140625" style="25"/>
    <col min="9251" max="9251" width="7.44140625" style="25" customWidth="1"/>
    <col min="9252" max="9252" width="6.44140625" style="25" customWidth="1"/>
    <col min="9253" max="9253" width="8.44140625" style="25"/>
    <col min="9254" max="9254" width="6.44140625" style="25" customWidth="1"/>
    <col min="9255" max="9255" width="7.44140625" style="25" customWidth="1"/>
    <col min="9256" max="9257" width="8.44140625" style="25"/>
    <col min="9258" max="9258" width="9.44140625" style="25" customWidth="1"/>
    <col min="9259" max="9259" width="8.44140625" style="25"/>
    <col min="9260" max="9260" width="9.44140625" style="25" customWidth="1"/>
    <col min="9261" max="9262" width="8.44140625" style="25"/>
    <col min="9263" max="9264" width="9.44140625" style="25" customWidth="1"/>
    <col min="9265" max="9265" width="8.5546875" style="25" customWidth="1"/>
    <col min="9266" max="9266" width="8.44140625" style="25"/>
    <col min="9267" max="9267" width="9.44140625" style="25" customWidth="1"/>
    <col min="9268" max="9270" width="8.44140625" style="25"/>
    <col min="9271" max="9271" width="10.44140625" style="25" customWidth="1"/>
    <col min="9272" max="9272" width="8.44140625" style="25"/>
    <col min="9273" max="9273" width="7.44140625" style="25" customWidth="1"/>
    <col min="9274" max="9274" width="9.44140625" style="25" customWidth="1"/>
    <col min="9275" max="9275" width="10.44140625" style="25" customWidth="1"/>
    <col min="9276" max="9276" width="7.44140625" style="25" customWidth="1"/>
    <col min="9277" max="9277" width="10.44140625" style="25" customWidth="1"/>
    <col min="9278" max="9283" width="0" style="25" hidden="1" customWidth="1"/>
    <col min="9284" max="9284" width="10.44140625" style="25" customWidth="1"/>
    <col min="9285" max="9287" width="9.44140625" style="25" customWidth="1"/>
    <col min="9288" max="9288" width="8.44140625" style="25"/>
    <col min="9289" max="9290" width="7.44140625" style="25" customWidth="1"/>
    <col min="9291" max="9296" width="0" style="25" hidden="1" customWidth="1"/>
    <col min="9297" max="9297" width="10.44140625" style="25" customWidth="1"/>
    <col min="9298" max="9298" width="9.44140625" style="25" customWidth="1"/>
    <col min="9299" max="9299" width="10.44140625" style="25" customWidth="1"/>
    <col min="9300" max="9300" width="9.44140625" style="25" customWidth="1"/>
    <col min="9301" max="9301" width="8.44140625" style="25"/>
    <col min="9302" max="9302" width="6.44140625" style="25" customWidth="1"/>
    <col min="9303" max="9304" width="10.44140625" style="25" customWidth="1"/>
    <col min="9305" max="9305" width="8.44140625" style="25"/>
    <col min="9306" max="9306" width="10.44140625" style="25" customWidth="1"/>
    <col min="9307" max="9308" width="8.44140625" style="25"/>
    <col min="9309" max="9310" width="7.44140625" style="25" customWidth="1"/>
    <col min="9311" max="9316" width="0" style="25" hidden="1" customWidth="1"/>
    <col min="9317" max="9317" width="9.44140625" style="25" customWidth="1"/>
    <col min="9318" max="9318" width="7.44140625" style="25" customWidth="1"/>
    <col min="9319" max="9320" width="8.44140625" style="25"/>
    <col min="9321" max="9321" width="10.44140625" style="25" customWidth="1"/>
    <col min="9322" max="9322" width="8.44140625" style="25"/>
    <col min="9323" max="9323" width="7.5546875" style="25" customWidth="1"/>
    <col min="9324" max="9326" width="10.44140625" style="25" customWidth="1"/>
    <col min="9327" max="9327" width="7.44140625" style="25" customWidth="1"/>
    <col min="9328" max="9328" width="10.44140625" style="25" customWidth="1"/>
    <col min="9329" max="9330" width="8.44140625" style="25"/>
    <col min="9331" max="9331" width="10.44140625" style="25" customWidth="1"/>
    <col min="9332" max="9332" width="9.44140625" style="25" customWidth="1"/>
    <col min="9333" max="9335" width="10.44140625" style="25" customWidth="1"/>
    <col min="9336" max="9336" width="9.44140625" style="25" customWidth="1"/>
    <col min="9337" max="9337" width="10.44140625" style="25" customWidth="1"/>
    <col min="9338" max="9339" width="8.44140625" style="25"/>
    <col min="9340" max="9340" width="7.44140625" style="25" customWidth="1"/>
    <col min="9341" max="9341" width="5.44140625" style="25" customWidth="1"/>
    <col min="9342" max="9343" width="7.44140625" style="25" customWidth="1"/>
    <col min="9344" max="9344" width="8.5546875" style="25" customWidth="1"/>
    <col min="9345" max="9346" width="10.44140625" style="25" customWidth="1"/>
    <col min="9347" max="9348" width="9.44140625" style="25" customWidth="1"/>
    <col min="9349" max="9349" width="7.44140625" style="25" customWidth="1"/>
    <col min="9350" max="9350" width="6.44140625" style="25" customWidth="1"/>
    <col min="9351" max="9351" width="8.5546875" style="25" customWidth="1"/>
    <col min="9352" max="9352" width="9.44140625" style="25" customWidth="1"/>
    <col min="9353" max="9353" width="10.44140625" style="25" customWidth="1"/>
    <col min="9354" max="9354" width="8.44140625" style="25"/>
    <col min="9355" max="9356" width="9.44140625" style="25" customWidth="1"/>
    <col min="9357" max="9358" width="8.44140625" style="25"/>
    <col min="9359" max="9359" width="10.44140625" style="25" customWidth="1"/>
    <col min="9360" max="9360" width="9.44140625" style="25" customWidth="1"/>
    <col min="9361" max="9365" width="8.44140625" style="25"/>
    <col min="9366" max="9366" width="10.44140625" style="25" customWidth="1"/>
    <col min="9367" max="9367" width="8.44140625" style="25"/>
    <col min="9368" max="9368" width="9.44140625" style="25" customWidth="1"/>
    <col min="9369" max="9370" width="8.44140625" style="25"/>
    <col min="9371" max="9371" width="7.44140625" style="25" customWidth="1"/>
    <col min="9372" max="9372" width="8.44140625" style="25"/>
    <col min="9373" max="9374" width="10.44140625" style="25" customWidth="1"/>
    <col min="9375" max="9375" width="8.44140625" style="25"/>
    <col min="9376" max="9376" width="8.5546875" style="25" customWidth="1"/>
    <col min="9377" max="9377" width="8.44140625" style="25"/>
    <col min="9378" max="9378" width="7.44140625" style="25" customWidth="1"/>
    <col min="9379" max="9379" width="9.44140625" style="25" customWidth="1"/>
    <col min="9380" max="9385" width="0" style="25" hidden="1" customWidth="1"/>
    <col min="9386" max="9386" width="10.44140625" style="25" customWidth="1"/>
    <col min="9387" max="9392" width="8.44140625" style="25"/>
    <col min="9393" max="9393" width="10.44140625" style="25" customWidth="1"/>
    <col min="9394" max="9394" width="8.44140625" style="25"/>
    <col min="9395" max="9395" width="8.5546875" style="25" customWidth="1"/>
    <col min="9396" max="9396" width="9.44140625" style="25" customWidth="1"/>
    <col min="9397" max="9398" width="8.44140625" style="25"/>
    <col min="9399" max="9399" width="9.44140625" style="25" customWidth="1"/>
    <col min="9400" max="9400" width="10.44140625" style="25" customWidth="1"/>
    <col min="9401" max="9405" width="8.44140625" style="25"/>
    <col min="9406" max="9406" width="8.5546875" style="25" customWidth="1"/>
    <col min="9407" max="9407" width="10.44140625" style="25" customWidth="1"/>
    <col min="9408" max="9408" width="9.44140625" style="25" customWidth="1"/>
    <col min="9409" max="9409" width="7.44140625" style="25" customWidth="1"/>
    <col min="9410" max="9411" width="8.44140625" style="25"/>
    <col min="9412" max="9412" width="8.109375" style="25" customWidth="1"/>
    <col min="9413" max="9413" width="7.44140625" style="25" customWidth="1"/>
    <col min="9414" max="9414" width="10.44140625" style="25" customWidth="1"/>
    <col min="9415" max="9415" width="8.44140625" style="25"/>
    <col min="9416" max="9416" width="9.44140625" style="25" customWidth="1"/>
    <col min="9417" max="9419" width="8.44140625" style="25"/>
    <col min="9420" max="9420" width="8.5546875" style="25" customWidth="1"/>
    <col min="9421" max="9427" width="0" style="25" hidden="1" customWidth="1"/>
    <col min="9428" max="9428" width="10.44140625" style="25" customWidth="1"/>
    <col min="9429" max="9430" width="8.44140625" style="25"/>
    <col min="9431" max="9431" width="8.5546875" style="25" customWidth="1"/>
    <col min="9432" max="9433" width="8.44140625" style="25"/>
    <col min="9434" max="9434" width="10.44140625" style="25" customWidth="1"/>
    <col min="9435" max="9435" width="9.44140625" style="25" customWidth="1"/>
    <col min="9436" max="9436" width="8.5546875" style="25" customWidth="1"/>
    <col min="9437" max="9441" width="8.44140625" style="25"/>
    <col min="9442" max="9442" width="9.44140625" style="25" customWidth="1"/>
    <col min="9443" max="9443" width="10.44140625" style="25" customWidth="1"/>
    <col min="9444" max="9444" width="7.44140625" style="25" customWidth="1"/>
    <col min="9445" max="9446" width="9.44140625" style="25" customWidth="1"/>
    <col min="9447" max="9447" width="8.44140625" style="25"/>
    <col min="9448" max="9448" width="10.44140625" style="25" customWidth="1"/>
    <col min="9449" max="9449" width="9.44140625" style="25" customWidth="1"/>
    <col min="9450" max="9450" width="8.44140625" style="25"/>
    <col min="9451" max="9451" width="7.44140625" style="25" customWidth="1"/>
    <col min="9452" max="9452" width="8.5546875" style="25" customWidth="1"/>
    <col min="9453" max="9453" width="9.44140625" style="25" customWidth="1"/>
    <col min="9454" max="9454" width="8.44140625" style="25"/>
    <col min="9455" max="9455" width="8.5546875" style="25" customWidth="1"/>
    <col min="9456" max="9457" width="8.44140625" style="25"/>
    <col min="9458" max="9458" width="10.44140625" style="25" customWidth="1"/>
    <col min="9459" max="9472" width="8.44140625" style="25"/>
    <col min="9473" max="9473" width="3.44140625" style="25" customWidth="1"/>
    <col min="9474" max="9474" width="20.44140625" style="25" customWidth="1"/>
    <col min="9475" max="9480" width="13.44140625" style="25" customWidth="1"/>
    <col min="9481" max="9481" width="11.44140625" style="25" customWidth="1"/>
    <col min="9482" max="9482" width="10.44140625" style="25" customWidth="1"/>
    <col min="9483" max="9483" width="15.44140625" style="25" customWidth="1"/>
    <col min="9484" max="9484" width="18.44140625" style="25" customWidth="1"/>
    <col min="9485" max="9486" width="17.44140625" style="25" customWidth="1"/>
    <col min="9487" max="9488" width="15.44140625" style="25" customWidth="1"/>
    <col min="9489" max="9489" width="13.44140625" style="25" customWidth="1"/>
    <col min="9490" max="9490" width="14.44140625" style="25" customWidth="1"/>
    <col min="9491" max="9491" width="8.44140625" style="25"/>
    <col min="9492" max="9492" width="8.5546875" style="25" customWidth="1"/>
    <col min="9493" max="9493" width="7.44140625" style="25" customWidth="1"/>
    <col min="9494" max="9495" width="8.44140625" style="25"/>
    <col min="9496" max="9496" width="7.44140625" style="25" customWidth="1"/>
    <col min="9497" max="9497" width="6.44140625" style="25" customWidth="1"/>
    <col min="9498" max="9498" width="7.44140625" style="25" customWidth="1"/>
    <col min="9499" max="9504" width="0" style="25" hidden="1" customWidth="1"/>
    <col min="9505" max="9506" width="8.44140625" style="25"/>
    <col min="9507" max="9507" width="7.44140625" style="25" customWidth="1"/>
    <col min="9508" max="9508" width="6.44140625" style="25" customWidth="1"/>
    <col min="9509" max="9509" width="8.44140625" style="25"/>
    <col min="9510" max="9510" width="6.44140625" style="25" customWidth="1"/>
    <col min="9511" max="9511" width="7.44140625" style="25" customWidth="1"/>
    <col min="9512" max="9513" width="8.44140625" style="25"/>
    <col min="9514" max="9514" width="9.44140625" style="25" customWidth="1"/>
    <col min="9515" max="9515" width="8.44140625" style="25"/>
    <col min="9516" max="9516" width="9.44140625" style="25" customWidth="1"/>
    <col min="9517" max="9518" width="8.44140625" style="25"/>
    <col min="9519" max="9520" width="9.44140625" style="25" customWidth="1"/>
    <col min="9521" max="9521" width="8.5546875" style="25" customWidth="1"/>
    <col min="9522" max="9522" width="8.44140625" style="25"/>
    <col min="9523" max="9523" width="9.44140625" style="25" customWidth="1"/>
    <col min="9524" max="9526" width="8.44140625" style="25"/>
    <col min="9527" max="9527" width="10.44140625" style="25" customWidth="1"/>
    <col min="9528" max="9528" width="8.44140625" style="25"/>
    <col min="9529" max="9529" width="7.44140625" style="25" customWidth="1"/>
    <col min="9530" max="9530" width="9.44140625" style="25" customWidth="1"/>
    <col min="9531" max="9531" width="10.44140625" style="25" customWidth="1"/>
    <col min="9532" max="9532" width="7.44140625" style="25" customWidth="1"/>
    <col min="9533" max="9533" width="10.44140625" style="25" customWidth="1"/>
    <col min="9534" max="9539" width="0" style="25" hidden="1" customWidth="1"/>
    <col min="9540" max="9540" width="10.44140625" style="25" customWidth="1"/>
    <col min="9541" max="9543" width="9.44140625" style="25" customWidth="1"/>
    <col min="9544" max="9544" width="8.44140625" style="25"/>
    <col min="9545" max="9546" width="7.44140625" style="25" customWidth="1"/>
    <col min="9547" max="9552" width="0" style="25" hidden="1" customWidth="1"/>
    <col min="9553" max="9553" width="10.44140625" style="25" customWidth="1"/>
    <col min="9554" max="9554" width="9.44140625" style="25" customWidth="1"/>
    <col min="9555" max="9555" width="10.44140625" style="25" customWidth="1"/>
    <col min="9556" max="9556" width="9.44140625" style="25" customWidth="1"/>
    <col min="9557" max="9557" width="8.44140625" style="25"/>
    <col min="9558" max="9558" width="6.44140625" style="25" customWidth="1"/>
    <col min="9559" max="9560" width="10.44140625" style="25" customWidth="1"/>
    <col min="9561" max="9561" width="8.44140625" style="25"/>
    <col min="9562" max="9562" width="10.44140625" style="25" customWidth="1"/>
    <col min="9563" max="9564" width="8.44140625" style="25"/>
    <col min="9565" max="9566" width="7.44140625" style="25" customWidth="1"/>
    <col min="9567" max="9572" width="0" style="25" hidden="1" customWidth="1"/>
    <col min="9573" max="9573" width="9.44140625" style="25" customWidth="1"/>
    <col min="9574" max="9574" width="7.44140625" style="25" customWidth="1"/>
    <col min="9575" max="9576" width="8.44140625" style="25"/>
    <col min="9577" max="9577" width="10.44140625" style="25" customWidth="1"/>
    <col min="9578" max="9578" width="8.44140625" style="25"/>
    <col min="9579" max="9579" width="7.5546875" style="25" customWidth="1"/>
    <col min="9580" max="9582" width="10.44140625" style="25" customWidth="1"/>
    <col min="9583" max="9583" width="7.44140625" style="25" customWidth="1"/>
    <col min="9584" max="9584" width="10.44140625" style="25" customWidth="1"/>
    <col min="9585" max="9586" width="8.44140625" style="25"/>
    <col min="9587" max="9587" width="10.44140625" style="25" customWidth="1"/>
    <col min="9588" max="9588" width="9.44140625" style="25" customWidth="1"/>
    <col min="9589" max="9591" width="10.44140625" style="25" customWidth="1"/>
    <col min="9592" max="9592" width="9.44140625" style="25" customWidth="1"/>
    <col min="9593" max="9593" width="10.44140625" style="25" customWidth="1"/>
    <col min="9594" max="9595" width="8.44140625" style="25"/>
    <col min="9596" max="9596" width="7.44140625" style="25" customWidth="1"/>
    <col min="9597" max="9597" width="5.44140625" style="25" customWidth="1"/>
    <col min="9598" max="9599" width="7.44140625" style="25" customWidth="1"/>
    <col min="9600" max="9600" width="8.5546875" style="25" customWidth="1"/>
    <col min="9601" max="9602" width="10.44140625" style="25" customWidth="1"/>
    <col min="9603" max="9604" width="9.44140625" style="25" customWidth="1"/>
    <col min="9605" max="9605" width="7.44140625" style="25" customWidth="1"/>
    <col min="9606" max="9606" width="6.44140625" style="25" customWidth="1"/>
    <col min="9607" max="9607" width="8.5546875" style="25" customWidth="1"/>
    <col min="9608" max="9608" width="9.44140625" style="25" customWidth="1"/>
    <col min="9609" max="9609" width="10.44140625" style="25" customWidth="1"/>
    <col min="9610" max="9610" width="8.44140625" style="25"/>
    <col min="9611" max="9612" width="9.44140625" style="25" customWidth="1"/>
    <col min="9613" max="9614" width="8.44140625" style="25"/>
    <col min="9615" max="9615" width="10.44140625" style="25" customWidth="1"/>
    <col min="9616" max="9616" width="9.44140625" style="25" customWidth="1"/>
    <col min="9617" max="9621" width="8.44140625" style="25"/>
    <col min="9622" max="9622" width="10.44140625" style="25" customWidth="1"/>
    <col min="9623" max="9623" width="8.44140625" style="25"/>
    <col min="9624" max="9624" width="9.44140625" style="25" customWidth="1"/>
    <col min="9625" max="9626" width="8.44140625" style="25"/>
    <col min="9627" max="9627" width="7.44140625" style="25" customWidth="1"/>
    <col min="9628" max="9628" width="8.44140625" style="25"/>
    <col min="9629" max="9630" width="10.44140625" style="25" customWidth="1"/>
    <col min="9631" max="9631" width="8.44140625" style="25"/>
    <col min="9632" max="9632" width="8.5546875" style="25" customWidth="1"/>
    <col min="9633" max="9633" width="8.44140625" style="25"/>
    <col min="9634" max="9634" width="7.44140625" style="25" customWidth="1"/>
    <col min="9635" max="9635" width="9.44140625" style="25" customWidth="1"/>
    <col min="9636" max="9641" width="0" style="25" hidden="1" customWidth="1"/>
    <col min="9642" max="9642" width="10.44140625" style="25" customWidth="1"/>
    <col min="9643" max="9648" width="8.44140625" style="25"/>
    <col min="9649" max="9649" width="10.44140625" style="25" customWidth="1"/>
    <col min="9650" max="9650" width="8.44140625" style="25"/>
    <col min="9651" max="9651" width="8.5546875" style="25" customWidth="1"/>
    <col min="9652" max="9652" width="9.44140625" style="25" customWidth="1"/>
    <col min="9653" max="9654" width="8.44140625" style="25"/>
    <col min="9655" max="9655" width="9.44140625" style="25" customWidth="1"/>
    <col min="9656" max="9656" width="10.44140625" style="25" customWidth="1"/>
    <col min="9657" max="9661" width="8.44140625" style="25"/>
    <col min="9662" max="9662" width="8.5546875" style="25" customWidth="1"/>
    <col min="9663" max="9663" width="10.44140625" style="25" customWidth="1"/>
    <col min="9664" max="9664" width="9.44140625" style="25" customWidth="1"/>
    <col min="9665" max="9665" width="7.44140625" style="25" customWidth="1"/>
    <col min="9666" max="9667" width="8.44140625" style="25"/>
    <col min="9668" max="9668" width="8.109375" style="25" customWidth="1"/>
    <col min="9669" max="9669" width="7.44140625" style="25" customWidth="1"/>
    <col min="9670" max="9670" width="10.44140625" style="25" customWidth="1"/>
    <col min="9671" max="9671" width="8.44140625" style="25"/>
    <col min="9672" max="9672" width="9.44140625" style="25" customWidth="1"/>
    <col min="9673" max="9675" width="8.44140625" style="25"/>
    <col min="9676" max="9676" width="8.5546875" style="25" customWidth="1"/>
    <col min="9677" max="9683" width="0" style="25" hidden="1" customWidth="1"/>
    <col min="9684" max="9684" width="10.44140625" style="25" customWidth="1"/>
    <col min="9685" max="9686" width="8.44140625" style="25"/>
    <col min="9687" max="9687" width="8.5546875" style="25" customWidth="1"/>
    <col min="9688" max="9689" width="8.44140625" style="25"/>
    <col min="9690" max="9690" width="10.44140625" style="25" customWidth="1"/>
    <col min="9691" max="9691" width="9.44140625" style="25" customWidth="1"/>
    <col min="9692" max="9692" width="8.5546875" style="25" customWidth="1"/>
    <col min="9693" max="9697" width="8.44140625" style="25"/>
    <col min="9698" max="9698" width="9.44140625" style="25" customWidth="1"/>
    <col min="9699" max="9699" width="10.44140625" style="25" customWidth="1"/>
    <col min="9700" max="9700" width="7.44140625" style="25" customWidth="1"/>
    <col min="9701" max="9702" width="9.44140625" style="25" customWidth="1"/>
    <col min="9703" max="9703" width="8.44140625" style="25"/>
    <col min="9704" max="9704" width="10.44140625" style="25" customWidth="1"/>
    <col min="9705" max="9705" width="9.44140625" style="25" customWidth="1"/>
    <col min="9706" max="9706" width="8.44140625" style="25"/>
    <col min="9707" max="9707" width="7.44140625" style="25" customWidth="1"/>
    <col min="9708" max="9708" width="8.5546875" style="25" customWidth="1"/>
    <col min="9709" max="9709" width="9.44140625" style="25" customWidth="1"/>
    <col min="9710" max="9710" width="8.44140625" style="25"/>
    <col min="9711" max="9711" width="8.5546875" style="25" customWidth="1"/>
    <col min="9712" max="9713" width="8.44140625" style="25"/>
    <col min="9714" max="9714" width="10.44140625" style="25" customWidth="1"/>
    <col min="9715" max="9728" width="8.44140625" style="25"/>
    <col min="9729" max="9729" width="3.44140625" style="25" customWidth="1"/>
    <col min="9730" max="9730" width="20.44140625" style="25" customWidth="1"/>
    <col min="9731" max="9736" width="13.44140625" style="25" customWidth="1"/>
    <col min="9737" max="9737" width="11.44140625" style="25" customWidth="1"/>
    <col min="9738" max="9738" width="10.44140625" style="25" customWidth="1"/>
    <col min="9739" max="9739" width="15.44140625" style="25" customWidth="1"/>
    <col min="9740" max="9740" width="18.44140625" style="25" customWidth="1"/>
    <col min="9741" max="9742" width="17.44140625" style="25" customWidth="1"/>
    <col min="9743" max="9744" width="15.44140625" style="25" customWidth="1"/>
    <col min="9745" max="9745" width="13.44140625" style="25" customWidth="1"/>
    <col min="9746" max="9746" width="14.44140625" style="25" customWidth="1"/>
    <col min="9747" max="9747" width="8.44140625" style="25"/>
    <col min="9748" max="9748" width="8.5546875" style="25" customWidth="1"/>
    <col min="9749" max="9749" width="7.44140625" style="25" customWidth="1"/>
    <col min="9750" max="9751" width="8.44140625" style="25"/>
    <col min="9752" max="9752" width="7.44140625" style="25" customWidth="1"/>
    <col min="9753" max="9753" width="6.44140625" style="25" customWidth="1"/>
    <col min="9754" max="9754" width="7.44140625" style="25" customWidth="1"/>
    <col min="9755" max="9760" width="0" style="25" hidden="1" customWidth="1"/>
    <col min="9761" max="9762" width="8.44140625" style="25"/>
    <col min="9763" max="9763" width="7.44140625" style="25" customWidth="1"/>
    <col min="9764" max="9764" width="6.44140625" style="25" customWidth="1"/>
    <col min="9765" max="9765" width="8.44140625" style="25"/>
    <col min="9766" max="9766" width="6.44140625" style="25" customWidth="1"/>
    <col min="9767" max="9767" width="7.44140625" style="25" customWidth="1"/>
    <col min="9768" max="9769" width="8.44140625" style="25"/>
    <col min="9770" max="9770" width="9.44140625" style="25" customWidth="1"/>
    <col min="9771" max="9771" width="8.44140625" style="25"/>
    <col min="9772" max="9772" width="9.44140625" style="25" customWidth="1"/>
    <col min="9773" max="9774" width="8.44140625" style="25"/>
    <col min="9775" max="9776" width="9.44140625" style="25" customWidth="1"/>
    <col min="9777" max="9777" width="8.5546875" style="25" customWidth="1"/>
    <col min="9778" max="9778" width="8.44140625" style="25"/>
    <col min="9779" max="9779" width="9.44140625" style="25" customWidth="1"/>
    <col min="9780" max="9782" width="8.44140625" style="25"/>
    <col min="9783" max="9783" width="10.44140625" style="25" customWidth="1"/>
    <col min="9784" max="9784" width="8.44140625" style="25"/>
    <col min="9785" max="9785" width="7.44140625" style="25" customWidth="1"/>
    <col min="9786" max="9786" width="9.44140625" style="25" customWidth="1"/>
    <col min="9787" max="9787" width="10.44140625" style="25" customWidth="1"/>
    <col min="9788" max="9788" width="7.44140625" style="25" customWidth="1"/>
    <col min="9789" max="9789" width="10.44140625" style="25" customWidth="1"/>
    <col min="9790" max="9795" width="0" style="25" hidden="1" customWidth="1"/>
    <col min="9796" max="9796" width="10.44140625" style="25" customWidth="1"/>
    <col min="9797" max="9799" width="9.44140625" style="25" customWidth="1"/>
    <col min="9800" max="9800" width="8.44140625" style="25"/>
    <col min="9801" max="9802" width="7.44140625" style="25" customWidth="1"/>
    <col min="9803" max="9808" width="0" style="25" hidden="1" customWidth="1"/>
    <col min="9809" max="9809" width="10.44140625" style="25" customWidth="1"/>
    <col min="9810" max="9810" width="9.44140625" style="25" customWidth="1"/>
    <col min="9811" max="9811" width="10.44140625" style="25" customWidth="1"/>
    <col min="9812" max="9812" width="9.44140625" style="25" customWidth="1"/>
    <col min="9813" max="9813" width="8.44140625" style="25"/>
    <col min="9814" max="9814" width="6.44140625" style="25" customWidth="1"/>
    <col min="9815" max="9816" width="10.44140625" style="25" customWidth="1"/>
    <col min="9817" max="9817" width="8.44140625" style="25"/>
    <col min="9818" max="9818" width="10.44140625" style="25" customWidth="1"/>
    <col min="9819" max="9820" width="8.44140625" style="25"/>
    <col min="9821" max="9822" width="7.44140625" style="25" customWidth="1"/>
    <col min="9823" max="9828" width="0" style="25" hidden="1" customWidth="1"/>
    <col min="9829" max="9829" width="9.44140625" style="25" customWidth="1"/>
    <col min="9830" max="9830" width="7.44140625" style="25" customWidth="1"/>
    <col min="9831" max="9832" width="8.44140625" style="25"/>
    <col min="9833" max="9833" width="10.44140625" style="25" customWidth="1"/>
    <col min="9834" max="9834" width="8.44140625" style="25"/>
    <col min="9835" max="9835" width="7.5546875" style="25" customWidth="1"/>
    <col min="9836" max="9838" width="10.44140625" style="25" customWidth="1"/>
    <col min="9839" max="9839" width="7.44140625" style="25" customWidth="1"/>
    <col min="9840" max="9840" width="10.44140625" style="25" customWidth="1"/>
    <col min="9841" max="9842" width="8.44140625" style="25"/>
    <col min="9843" max="9843" width="10.44140625" style="25" customWidth="1"/>
    <col min="9844" max="9844" width="9.44140625" style="25" customWidth="1"/>
    <col min="9845" max="9847" width="10.44140625" style="25" customWidth="1"/>
    <col min="9848" max="9848" width="9.44140625" style="25" customWidth="1"/>
    <col min="9849" max="9849" width="10.44140625" style="25" customWidth="1"/>
    <col min="9850" max="9851" width="8.44140625" style="25"/>
    <col min="9852" max="9852" width="7.44140625" style="25" customWidth="1"/>
    <col min="9853" max="9853" width="5.44140625" style="25" customWidth="1"/>
    <col min="9854" max="9855" width="7.44140625" style="25" customWidth="1"/>
    <col min="9856" max="9856" width="8.5546875" style="25" customWidth="1"/>
    <col min="9857" max="9858" width="10.44140625" style="25" customWidth="1"/>
    <col min="9859" max="9860" width="9.44140625" style="25" customWidth="1"/>
    <col min="9861" max="9861" width="7.44140625" style="25" customWidth="1"/>
    <col min="9862" max="9862" width="6.44140625" style="25" customWidth="1"/>
    <col min="9863" max="9863" width="8.5546875" style="25" customWidth="1"/>
    <col min="9864" max="9864" width="9.44140625" style="25" customWidth="1"/>
    <col min="9865" max="9865" width="10.44140625" style="25" customWidth="1"/>
    <col min="9866" max="9866" width="8.44140625" style="25"/>
    <col min="9867" max="9868" width="9.44140625" style="25" customWidth="1"/>
    <col min="9869" max="9870" width="8.44140625" style="25"/>
    <col min="9871" max="9871" width="10.44140625" style="25" customWidth="1"/>
    <col min="9872" max="9872" width="9.44140625" style="25" customWidth="1"/>
    <col min="9873" max="9877" width="8.44140625" style="25"/>
    <col min="9878" max="9878" width="10.44140625" style="25" customWidth="1"/>
    <col min="9879" max="9879" width="8.44140625" style="25"/>
    <col min="9880" max="9880" width="9.44140625" style="25" customWidth="1"/>
    <col min="9881" max="9882" width="8.44140625" style="25"/>
    <col min="9883" max="9883" width="7.44140625" style="25" customWidth="1"/>
    <col min="9884" max="9884" width="8.44140625" style="25"/>
    <col min="9885" max="9886" width="10.44140625" style="25" customWidth="1"/>
    <col min="9887" max="9887" width="8.44140625" style="25"/>
    <col min="9888" max="9888" width="8.5546875" style="25" customWidth="1"/>
    <col min="9889" max="9889" width="8.44140625" style="25"/>
    <col min="9890" max="9890" width="7.44140625" style="25" customWidth="1"/>
    <col min="9891" max="9891" width="9.44140625" style="25" customWidth="1"/>
    <col min="9892" max="9897" width="0" style="25" hidden="1" customWidth="1"/>
    <col min="9898" max="9898" width="10.44140625" style="25" customWidth="1"/>
    <col min="9899" max="9904" width="8.44140625" style="25"/>
    <col min="9905" max="9905" width="10.44140625" style="25" customWidth="1"/>
    <col min="9906" max="9906" width="8.44140625" style="25"/>
    <col min="9907" max="9907" width="8.5546875" style="25" customWidth="1"/>
    <col min="9908" max="9908" width="9.44140625" style="25" customWidth="1"/>
    <col min="9909" max="9910" width="8.44140625" style="25"/>
    <col min="9911" max="9911" width="9.44140625" style="25" customWidth="1"/>
    <col min="9912" max="9912" width="10.44140625" style="25" customWidth="1"/>
    <col min="9913" max="9917" width="8.44140625" style="25"/>
    <col min="9918" max="9918" width="8.5546875" style="25" customWidth="1"/>
    <col min="9919" max="9919" width="10.44140625" style="25" customWidth="1"/>
    <col min="9920" max="9920" width="9.44140625" style="25" customWidth="1"/>
    <col min="9921" max="9921" width="7.44140625" style="25" customWidth="1"/>
    <col min="9922" max="9923" width="8.44140625" style="25"/>
    <col min="9924" max="9924" width="8.109375" style="25" customWidth="1"/>
    <col min="9925" max="9925" width="7.44140625" style="25" customWidth="1"/>
    <col min="9926" max="9926" width="10.44140625" style="25" customWidth="1"/>
    <col min="9927" max="9927" width="8.44140625" style="25"/>
    <col min="9928" max="9928" width="9.44140625" style="25" customWidth="1"/>
    <col min="9929" max="9931" width="8.44140625" style="25"/>
    <col min="9932" max="9932" width="8.5546875" style="25" customWidth="1"/>
    <col min="9933" max="9939" width="0" style="25" hidden="1" customWidth="1"/>
    <col min="9940" max="9940" width="10.44140625" style="25" customWidth="1"/>
    <col min="9941" max="9942" width="8.44140625" style="25"/>
    <col min="9943" max="9943" width="8.5546875" style="25" customWidth="1"/>
    <col min="9944" max="9945" width="8.44140625" style="25"/>
    <col min="9946" max="9946" width="10.44140625" style="25" customWidth="1"/>
    <col min="9947" max="9947" width="9.44140625" style="25" customWidth="1"/>
    <col min="9948" max="9948" width="8.5546875" style="25" customWidth="1"/>
    <col min="9949" max="9953" width="8.44140625" style="25"/>
    <col min="9954" max="9954" width="9.44140625" style="25" customWidth="1"/>
    <col min="9955" max="9955" width="10.44140625" style="25" customWidth="1"/>
    <col min="9956" max="9956" width="7.44140625" style="25" customWidth="1"/>
    <col min="9957" max="9958" width="9.44140625" style="25" customWidth="1"/>
    <col min="9959" max="9959" width="8.44140625" style="25"/>
    <col min="9960" max="9960" width="10.44140625" style="25" customWidth="1"/>
    <col min="9961" max="9961" width="9.44140625" style="25" customWidth="1"/>
    <col min="9962" max="9962" width="8.44140625" style="25"/>
    <col min="9963" max="9963" width="7.44140625" style="25" customWidth="1"/>
    <col min="9964" max="9964" width="8.5546875" style="25" customWidth="1"/>
    <col min="9965" max="9965" width="9.44140625" style="25" customWidth="1"/>
    <col min="9966" max="9966" width="8.44140625" style="25"/>
    <col min="9967" max="9967" width="8.5546875" style="25" customWidth="1"/>
    <col min="9968" max="9969" width="8.44140625" style="25"/>
    <col min="9970" max="9970" width="10.44140625" style="25" customWidth="1"/>
    <col min="9971" max="9984" width="8.44140625" style="25"/>
    <col min="9985" max="9985" width="3.44140625" style="25" customWidth="1"/>
    <col min="9986" max="9986" width="20.44140625" style="25" customWidth="1"/>
    <col min="9987" max="9992" width="13.44140625" style="25" customWidth="1"/>
    <col min="9993" max="9993" width="11.44140625" style="25" customWidth="1"/>
    <col min="9994" max="9994" width="10.44140625" style="25" customWidth="1"/>
    <col min="9995" max="9995" width="15.44140625" style="25" customWidth="1"/>
    <col min="9996" max="9996" width="18.44140625" style="25" customWidth="1"/>
    <col min="9997" max="9998" width="17.44140625" style="25" customWidth="1"/>
    <col min="9999" max="10000" width="15.44140625" style="25" customWidth="1"/>
    <col min="10001" max="10001" width="13.44140625" style="25" customWidth="1"/>
    <col min="10002" max="10002" width="14.44140625" style="25" customWidth="1"/>
    <col min="10003" max="10003" width="8.44140625" style="25"/>
    <col min="10004" max="10004" width="8.5546875" style="25" customWidth="1"/>
    <col min="10005" max="10005" width="7.44140625" style="25" customWidth="1"/>
    <col min="10006" max="10007" width="8.44140625" style="25"/>
    <col min="10008" max="10008" width="7.44140625" style="25" customWidth="1"/>
    <col min="10009" max="10009" width="6.44140625" style="25" customWidth="1"/>
    <col min="10010" max="10010" width="7.44140625" style="25" customWidth="1"/>
    <col min="10011" max="10016" width="0" style="25" hidden="1" customWidth="1"/>
    <col min="10017" max="10018" width="8.44140625" style="25"/>
    <col min="10019" max="10019" width="7.44140625" style="25" customWidth="1"/>
    <col min="10020" max="10020" width="6.44140625" style="25" customWidth="1"/>
    <col min="10021" max="10021" width="8.44140625" style="25"/>
    <col min="10022" max="10022" width="6.44140625" style="25" customWidth="1"/>
    <col min="10023" max="10023" width="7.44140625" style="25" customWidth="1"/>
    <col min="10024" max="10025" width="8.44140625" style="25"/>
    <col min="10026" max="10026" width="9.44140625" style="25" customWidth="1"/>
    <col min="10027" max="10027" width="8.44140625" style="25"/>
    <col min="10028" max="10028" width="9.44140625" style="25" customWidth="1"/>
    <col min="10029" max="10030" width="8.44140625" style="25"/>
    <col min="10031" max="10032" width="9.44140625" style="25" customWidth="1"/>
    <col min="10033" max="10033" width="8.5546875" style="25" customWidth="1"/>
    <col min="10034" max="10034" width="8.44140625" style="25"/>
    <col min="10035" max="10035" width="9.44140625" style="25" customWidth="1"/>
    <col min="10036" max="10038" width="8.44140625" style="25"/>
    <col min="10039" max="10039" width="10.44140625" style="25" customWidth="1"/>
    <col min="10040" max="10040" width="8.44140625" style="25"/>
    <col min="10041" max="10041" width="7.44140625" style="25" customWidth="1"/>
    <col min="10042" max="10042" width="9.44140625" style="25" customWidth="1"/>
    <col min="10043" max="10043" width="10.44140625" style="25" customWidth="1"/>
    <col min="10044" max="10044" width="7.44140625" style="25" customWidth="1"/>
    <col min="10045" max="10045" width="10.44140625" style="25" customWidth="1"/>
    <col min="10046" max="10051" width="0" style="25" hidden="1" customWidth="1"/>
    <col min="10052" max="10052" width="10.44140625" style="25" customWidth="1"/>
    <col min="10053" max="10055" width="9.44140625" style="25" customWidth="1"/>
    <col min="10056" max="10056" width="8.44140625" style="25"/>
    <col min="10057" max="10058" width="7.44140625" style="25" customWidth="1"/>
    <col min="10059" max="10064" width="0" style="25" hidden="1" customWidth="1"/>
    <col min="10065" max="10065" width="10.44140625" style="25" customWidth="1"/>
    <col min="10066" max="10066" width="9.44140625" style="25" customWidth="1"/>
    <col min="10067" max="10067" width="10.44140625" style="25" customWidth="1"/>
    <col min="10068" max="10068" width="9.44140625" style="25" customWidth="1"/>
    <col min="10069" max="10069" width="8.44140625" style="25"/>
    <col min="10070" max="10070" width="6.44140625" style="25" customWidth="1"/>
    <col min="10071" max="10072" width="10.44140625" style="25" customWidth="1"/>
    <col min="10073" max="10073" width="8.44140625" style="25"/>
    <col min="10074" max="10074" width="10.44140625" style="25" customWidth="1"/>
    <col min="10075" max="10076" width="8.44140625" style="25"/>
    <col min="10077" max="10078" width="7.44140625" style="25" customWidth="1"/>
    <col min="10079" max="10084" width="0" style="25" hidden="1" customWidth="1"/>
    <col min="10085" max="10085" width="9.44140625" style="25" customWidth="1"/>
    <col min="10086" max="10086" width="7.44140625" style="25" customWidth="1"/>
    <col min="10087" max="10088" width="8.44140625" style="25"/>
    <col min="10089" max="10089" width="10.44140625" style="25" customWidth="1"/>
    <col min="10090" max="10090" width="8.44140625" style="25"/>
    <col min="10091" max="10091" width="7.5546875" style="25" customWidth="1"/>
    <col min="10092" max="10094" width="10.44140625" style="25" customWidth="1"/>
    <col min="10095" max="10095" width="7.44140625" style="25" customWidth="1"/>
    <col min="10096" max="10096" width="10.44140625" style="25" customWidth="1"/>
    <col min="10097" max="10098" width="8.44140625" style="25"/>
    <col min="10099" max="10099" width="10.44140625" style="25" customWidth="1"/>
    <col min="10100" max="10100" width="9.44140625" style="25" customWidth="1"/>
    <col min="10101" max="10103" width="10.44140625" style="25" customWidth="1"/>
    <col min="10104" max="10104" width="9.44140625" style="25" customWidth="1"/>
    <col min="10105" max="10105" width="10.44140625" style="25" customWidth="1"/>
    <col min="10106" max="10107" width="8.44140625" style="25"/>
    <col min="10108" max="10108" width="7.44140625" style="25" customWidth="1"/>
    <col min="10109" max="10109" width="5.44140625" style="25" customWidth="1"/>
    <col min="10110" max="10111" width="7.44140625" style="25" customWidth="1"/>
    <col min="10112" max="10112" width="8.5546875" style="25" customWidth="1"/>
    <col min="10113" max="10114" width="10.44140625" style="25" customWidth="1"/>
    <col min="10115" max="10116" width="9.44140625" style="25" customWidth="1"/>
    <col min="10117" max="10117" width="7.44140625" style="25" customWidth="1"/>
    <col min="10118" max="10118" width="6.44140625" style="25" customWidth="1"/>
    <col min="10119" max="10119" width="8.5546875" style="25" customWidth="1"/>
    <col min="10120" max="10120" width="9.44140625" style="25" customWidth="1"/>
    <col min="10121" max="10121" width="10.44140625" style="25" customWidth="1"/>
    <col min="10122" max="10122" width="8.44140625" style="25"/>
    <col min="10123" max="10124" width="9.44140625" style="25" customWidth="1"/>
    <col min="10125" max="10126" width="8.44140625" style="25"/>
    <col min="10127" max="10127" width="10.44140625" style="25" customWidth="1"/>
    <col min="10128" max="10128" width="9.44140625" style="25" customWidth="1"/>
    <col min="10129" max="10133" width="8.44140625" style="25"/>
    <col min="10134" max="10134" width="10.44140625" style="25" customWidth="1"/>
    <col min="10135" max="10135" width="8.44140625" style="25"/>
    <col min="10136" max="10136" width="9.44140625" style="25" customWidth="1"/>
    <col min="10137" max="10138" width="8.44140625" style="25"/>
    <col min="10139" max="10139" width="7.44140625" style="25" customWidth="1"/>
    <col min="10140" max="10140" width="8.44140625" style="25"/>
    <col min="10141" max="10142" width="10.44140625" style="25" customWidth="1"/>
    <col min="10143" max="10143" width="8.44140625" style="25"/>
    <col min="10144" max="10144" width="8.5546875" style="25" customWidth="1"/>
    <col min="10145" max="10145" width="8.44140625" style="25"/>
    <col min="10146" max="10146" width="7.44140625" style="25" customWidth="1"/>
    <col min="10147" max="10147" width="9.44140625" style="25" customWidth="1"/>
    <col min="10148" max="10153" width="0" style="25" hidden="1" customWidth="1"/>
    <col min="10154" max="10154" width="10.44140625" style="25" customWidth="1"/>
    <col min="10155" max="10160" width="8.44140625" style="25"/>
    <col min="10161" max="10161" width="10.44140625" style="25" customWidth="1"/>
    <col min="10162" max="10162" width="8.44140625" style="25"/>
    <col min="10163" max="10163" width="8.5546875" style="25" customWidth="1"/>
    <col min="10164" max="10164" width="9.44140625" style="25" customWidth="1"/>
    <col min="10165" max="10166" width="8.44140625" style="25"/>
    <col min="10167" max="10167" width="9.44140625" style="25" customWidth="1"/>
    <col min="10168" max="10168" width="10.44140625" style="25" customWidth="1"/>
    <col min="10169" max="10173" width="8.44140625" style="25"/>
    <col min="10174" max="10174" width="8.5546875" style="25" customWidth="1"/>
    <col min="10175" max="10175" width="10.44140625" style="25" customWidth="1"/>
    <col min="10176" max="10176" width="9.44140625" style="25" customWidth="1"/>
    <col min="10177" max="10177" width="7.44140625" style="25" customWidth="1"/>
    <col min="10178" max="10179" width="8.44140625" style="25"/>
    <col min="10180" max="10180" width="8.109375" style="25" customWidth="1"/>
    <col min="10181" max="10181" width="7.44140625" style="25" customWidth="1"/>
    <col min="10182" max="10182" width="10.44140625" style="25" customWidth="1"/>
    <col min="10183" max="10183" width="8.44140625" style="25"/>
    <col min="10184" max="10184" width="9.44140625" style="25" customWidth="1"/>
    <col min="10185" max="10187" width="8.44140625" style="25"/>
    <col min="10188" max="10188" width="8.5546875" style="25" customWidth="1"/>
    <col min="10189" max="10195" width="0" style="25" hidden="1" customWidth="1"/>
    <col min="10196" max="10196" width="10.44140625" style="25" customWidth="1"/>
    <col min="10197" max="10198" width="8.44140625" style="25"/>
    <col min="10199" max="10199" width="8.5546875" style="25" customWidth="1"/>
    <col min="10200" max="10201" width="8.44140625" style="25"/>
    <col min="10202" max="10202" width="10.44140625" style="25" customWidth="1"/>
    <col min="10203" max="10203" width="9.44140625" style="25" customWidth="1"/>
    <col min="10204" max="10204" width="8.5546875" style="25" customWidth="1"/>
    <col min="10205" max="10209" width="8.44140625" style="25"/>
    <col min="10210" max="10210" width="9.44140625" style="25" customWidth="1"/>
    <col min="10211" max="10211" width="10.44140625" style="25" customWidth="1"/>
    <col min="10212" max="10212" width="7.44140625" style="25" customWidth="1"/>
    <col min="10213" max="10214" width="9.44140625" style="25" customWidth="1"/>
    <col min="10215" max="10215" width="8.44140625" style="25"/>
    <col min="10216" max="10216" width="10.44140625" style="25" customWidth="1"/>
    <col min="10217" max="10217" width="9.44140625" style="25" customWidth="1"/>
    <col min="10218" max="10218" width="8.44140625" style="25"/>
    <col min="10219" max="10219" width="7.44140625" style="25" customWidth="1"/>
    <col min="10220" max="10220" width="8.5546875" style="25" customWidth="1"/>
    <col min="10221" max="10221" width="9.44140625" style="25" customWidth="1"/>
    <col min="10222" max="10222" width="8.44140625" style="25"/>
    <col min="10223" max="10223" width="8.5546875" style="25" customWidth="1"/>
    <col min="10224" max="10225" width="8.44140625" style="25"/>
    <col min="10226" max="10226" width="10.44140625" style="25" customWidth="1"/>
    <col min="10227" max="10240" width="8.44140625" style="25"/>
    <col min="10241" max="10241" width="3.44140625" style="25" customWidth="1"/>
    <col min="10242" max="10242" width="20.44140625" style="25" customWidth="1"/>
    <col min="10243" max="10248" width="13.44140625" style="25" customWidth="1"/>
    <col min="10249" max="10249" width="11.44140625" style="25" customWidth="1"/>
    <col min="10250" max="10250" width="10.44140625" style="25" customWidth="1"/>
    <col min="10251" max="10251" width="15.44140625" style="25" customWidth="1"/>
    <col min="10252" max="10252" width="18.44140625" style="25" customWidth="1"/>
    <col min="10253" max="10254" width="17.44140625" style="25" customWidth="1"/>
    <col min="10255" max="10256" width="15.44140625" style="25" customWidth="1"/>
    <col min="10257" max="10257" width="13.44140625" style="25" customWidth="1"/>
    <col min="10258" max="10258" width="14.44140625" style="25" customWidth="1"/>
    <col min="10259" max="10259" width="8.44140625" style="25"/>
    <col min="10260" max="10260" width="8.5546875" style="25" customWidth="1"/>
    <col min="10261" max="10261" width="7.44140625" style="25" customWidth="1"/>
    <col min="10262" max="10263" width="8.44140625" style="25"/>
    <col min="10264" max="10264" width="7.44140625" style="25" customWidth="1"/>
    <col min="10265" max="10265" width="6.44140625" style="25" customWidth="1"/>
    <col min="10266" max="10266" width="7.44140625" style="25" customWidth="1"/>
    <col min="10267" max="10272" width="0" style="25" hidden="1" customWidth="1"/>
    <col min="10273" max="10274" width="8.44140625" style="25"/>
    <col min="10275" max="10275" width="7.44140625" style="25" customWidth="1"/>
    <col min="10276" max="10276" width="6.44140625" style="25" customWidth="1"/>
    <col min="10277" max="10277" width="8.44140625" style="25"/>
    <col min="10278" max="10278" width="6.44140625" style="25" customWidth="1"/>
    <col min="10279" max="10279" width="7.44140625" style="25" customWidth="1"/>
    <col min="10280" max="10281" width="8.44140625" style="25"/>
    <col min="10282" max="10282" width="9.44140625" style="25" customWidth="1"/>
    <col min="10283" max="10283" width="8.44140625" style="25"/>
    <col min="10284" max="10284" width="9.44140625" style="25" customWidth="1"/>
    <col min="10285" max="10286" width="8.44140625" style="25"/>
    <col min="10287" max="10288" width="9.44140625" style="25" customWidth="1"/>
    <col min="10289" max="10289" width="8.5546875" style="25" customWidth="1"/>
    <col min="10290" max="10290" width="8.44140625" style="25"/>
    <col min="10291" max="10291" width="9.44140625" style="25" customWidth="1"/>
    <col min="10292" max="10294" width="8.44140625" style="25"/>
    <col min="10295" max="10295" width="10.44140625" style="25" customWidth="1"/>
    <col min="10296" max="10296" width="8.44140625" style="25"/>
    <col min="10297" max="10297" width="7.44140625" style="25" customWidth="1"/>
    <col min="10298" max="10298" width="9.44140625" style="25" customWidth="1"/>
    <col min="10299" max="10299" width="10.44140625" style="25" customWidth="1"/>
    <col min="10300" max="10300" width="7.44140625" style="25" customWidth="1"/>
    <col min="10301" max="10301" width="10.44140625" style="25" customWidth="1"/>
    <col min="10302" max="10307" width="0" style="25" hidden="1" customWidth="1"/>
    <col min="10308" max="10308" width="10.44140625" style="25" customWidth="1"/>
    <col min="10309" max="10311" width="9.44140625" style="25" customWidth="1"/>
    <col min="10312" max="10312" width="8.44140625" style="25"/>
    <col min="10313" max="10314" width="7.44140625" style="25" customWidth="1"/>
    <col min="10315" max="10320" width="0" style="25" hidden="1" customWidth="1"/>
    <col min="10321" max="10321" width="10.44140625" style="25" customWidth="1"/>
    <col min="10322" max="10322" width="9.44140625" style="25" customWidth="1"/>
    <col min="10323" max="10323" width="10.44140625" style="25" customWidth="1"/>
    <col min="10324" max="10324" width="9.44140625" style="25" customWidth="1"/>
    <col min="10325" max="10325" width="8.44140625" style="25"/>
    <col min="10326" max="10326" width="6.44140625" style="25" customWidth="1"/>
    <col min="10327" max="10328" width="10.44140625" style="25" customWidth="1"/>
    <col min="10329" max="10329" width="8.44140625" style="25"/>
    <col min="10330" max="10330" width="10.44140625" style="25" customWidth="1"/>
    <col min="10331" max="10332" width="8.44140625" style="25"/>
    <col min="10333" max="10334" width="7.44140625" style="25" customWidth="1"/>
    <col min="10335" max="10340" width="0" style="25" hidden="1" customWidth="1"/>
    <col min="10341" max="10341" width="9.44140625" style="25" customWidth="1"/>
    <col min="10342" max="10342" width="7.44140625" style="25" customWidth="1"/>
    <col min="10343" max="10344" width="8.44140625" style="25"/>
    <col min="10345" max="10345" width="10.44140625" style="25" customWidth="1"/>
    <col min="10346" max="10346" width="8.44140625" style="25"/>
    <col min="10347" max="10347" width="7.5546875" style="25" customWidth="1"/>
    <col min="10348" max="10350" width="10.44140625" style="25" customWidth="1"/>
    <col min="10351" max="10351" width="7.44140625" style="25" customWidth="1"/>
    <col min="10352" max="10352" width="10.44140625" style="25" customWidth="1"/>
    <col min="10353" max="10354" width="8.44140625" style="25"/>
    <col min="10355" max="10355" width="10.44140625" style="25" customWidth="1"/>
    <col min="10356" max="10356" width="9.44140625" style="25" customWidth="1"/>
    <col min="10357" max="10359" width="10.44140625" style="25" customWidth="1"/>
    <col min="10360" max="10360" width="9.44140625" style="25" customWidth="1"/>
    <col min="10361" max="10361" width="10.44140625" style="25" customWidth="1"/>
    <col min="10362" max="10363" width="8.44140625" style="25"/>
    <col min="10364" max="10364" width="7.44140625" style="25" customWidth="1"/>
    <col min="10365" max="10365" width="5.44140625" style="25" customWidth="1"/>
    <col min="10366" max="10367" width="7.44140625" style="25" customWidth="1"/>
    <col min="10368" max="10368" width="8.5546875" style="25" customWidth="1"/>
    <col min="10369" max="10370" width="10.44140625" style="25" customWidth="1"/>
    <col min="10371" max="10372" width="9.44140625" style="25" customWidth="1"/>
    <col min="10373" max="10373" width="7.44140625" style="25" customWidth="1"/>
    <col min="10374" max="10374" width="6.44140625" style="25" customWidth="1"/>
    <col min="10375" max="10375" width="8.5546875" style="25" customWidth="1"/>
    <col min="10376" max="10376" width="9.44140625" style="25" customWidth="1"/>
    <col min="10377" max="10377" width="10.44140625" style="25" customWidth="1"/>
    <col min="10378" max="10378" width="8.44140625" style="25"/>
    <col min="10379" max="10380" width="9.44140625" style="25" customWidth="1"/>
    <col min="10381" max="10382" width="8.44140625" style="25"/>
    <col min="10383" max="10383" width="10.44140625" style="25" customWidth="1"/>
    <col min="10384" max="10384" width="9.44140625" style="25" customWidth="1"/>
    <col min="10385" max="10389" width="8.44140625" style="25"/>
    <col min="10390" max="10390" width="10.44140625" style="25" customWidth="1"/>
    <col min="10391" max="10391" width="8.44140625" style="25"/>
    <col min="10392" max="10392" width="9.44140625" style="25" customWidth="1"/>
    <col min="10393" max="10394" width="8.44140625" style="25"/>
    <col min="10395" max="10395" width="7.44140625" style="25" customWidth="1"/>
    <col min="10396" max="10396" width="8.44140625" style="25"/>
    <col min="10397" max="10398" width="10.44140625" style="25" customWidth="1"/>
    <col min="10399" max="10399" width="8.44140625" style="25"/>
    <col min="10400" max="10400" width="8.5546875" style="25" customWidth="1"/>
    <col min="10401" max="10401" width="8.44140625" style="25"/>
    <col min="10402" max="10402" width="7.44140625" style="25" customWidth="1"/>
    <col min="10403" max="10403" width="9.44140625" style="25" customWidth="1"/>
    <col min="10404" max="10409" width="0" style="25" hidden="1" customWidth="1"/>
    <col min="10410" max="10410" width="10.44140625" style="25" customWidth="1"/>
    <col min="10411" max="10416" width="8.44140625" style="25"/>
    <col min="10417" max="10417" width="10.44140625" style="25" customWidth="1"/>
    <col min="10418" max="10418" width="8.44140625" style="25"/>
    <col min="10419" max="10419" width="8.5546875" style="25" customWidth="1"/>
    <col min="10420" max="10420" width="9.44140625" style="25" customWidth="1"/>
    <col min="10421" max="10422" width="8.44140625" style="25"/>
    <col min="10423" max="10423" width="9.44140625" style="25" customWidth="1"/>
    <col min="10424" max="10424" width="10.44140625" style="25" customWidth="1"/>
    <col min="10425" max="10429" width="8.44140625" style="25"/>
    <col min="10430" max="10430" width="8.5546875" style="25" customWidth="1"/>
    <col min="10431" max="10431" width="10.44140625" style="25" customWidth="1"/>
    <col min="10432" max="10432" width="9.44140625" style="25" customWidth="1"/>
    <col min="10433" max="10433" width="7.44140625" style="25" customWidth="1"/>
    <col min="10434" max="10435" width="8.44140625" style="25"/>
    <col min="10436" max="10436" width="8.109375" style="25" customWidth="1"/>
    <col min="10437" max="10437" width="7.44140625" style="25" customWidth="1"/>
    <col min="10438" max="10438" width="10.44140625" style="25" customWidth="1"/>
    <col min="10439" max="10439" width="8.44140625" style="25"/>
    <col min="10440" max="10440" width="9.44140625" style="25" customWidth="1"/>
    <col min="10441" max="10443" width="8.44140625" style="25"/>
    <col min="10444" max="10444" width="8.5546875" style="25" customWidth="1"/>
    <col min="10445" max="10451" width="0" style="25" hidden="1" customWidth="1"/>
    <col min="10452" max="10452" width="10.44140625" style="25" customWidth="1"/>
    <col min="10453" max="10454" width="8.44140625" style="25"/>
    <col min="10455" max="10455" width="8.5546875" style="25" customWidth="1"/>
    <col min="10456" max="10457" width="8.44140625" style="25"/>
    <col min="10458" max="10458" width="10.44140625" style="25" customWidth="1"/>
    <col min="10459" max="10459" width="9.44140625" style="25" customWidth="1"/>
    <col min="10460" max="10460" width="8.5546875" style="25" customWidth="1"/>
    <col min="10461" max="10465" width="8.44140625" style="25"/>
    <col min="10466" max="10466" width="9.44140625" style="25" customWidth="1"/>
    <col min="10467" max="10467" width="10.44140625" style="25" customWidth="1"/>
    <col min="10468" max="10468" width="7.44140625" style="25" customWidth="1"/>
    <col min="10469" max="10470" width="9.44140625" style="25" customWidth="1"/>
    <col min="10471" max="10471" width="8.44140625" style="25"/>
    <col min="10472" max="10472" width="10.44140625" style="25" customWidth="1"/>
    <col min="10473" max="10473" width="9.44140625" style="25" customWidth="1"/>
    <col min="10474" max="10474" width="8.44140625" style="25"/>
    <col min="10475" max="10475" width="7.44140625" style="25" customWidth="1"/>
    <col min="10476" max="10476" width="8.5546875" style="25" customWidth="1"/>
    <col min="10477" max="10477" width="9.44140625" style="25" customWidth="1"/>
    <col min="10478" max="10478" width="8.44140625" style="25"/>
    <col min="10479" max="10479" width="8.5546875" style="25" customWidth="1"/>
    <col min="10480" max="10481" width="8.44140625" style="25"/>
    <col min="10482" max="10482" width="10.44140625" style="25" customWidth="1"/>
    <col min="10483" max="10496" width="8.44140625" style="25"/>
    <col min="10497" max="10497" width="3.44140625" style="25" customWidth="1"/>
    <col min="10498" max="10498" width="20.44140625" style="25" customWidth="1"/>
    <col min="10499" max="10504" width="13.44140625" style="25" customWidth="1"/>
    <col min="10505" max="10505" width="11.44140625" style="25" customWidth="1"/>
    <col min="10506" max="10506" width="10.44140625" style="25" customWidth="1"/>
    <col min="10507" max="10507" width="15.44140625" style="25" customWidth="1"/>
    <col min="10508" max="10508" width="18.44140625" style="25" customWidth="1"/>
    <col min="10509" max="10510" width="17.44140625" style="25" customWidth="1"/>
    <col min="10511" max="10512" width="15.44140625" style="25" customWidth="1"/>
    <col min="10513" max="10513" width="13.44140625" style="25" customWidth="1"/>
    <col min="10514" max="10514" width="14.44140625" style="25" customWidth="1"/>
    <col min="10515" max="10515" width="8.44140625" style="25"/>
    <col min="10516" max="10516" width="8.5546875" style="25" customWidth="1"/>
    <col min="10517" max="10517" width="7.44140625" style="25" customWidth="1"/>
    <col min="10518" max="10519" width="8.44140625" style="25"/>
    <col min="10520" max="10520" width="7.44140625" style="25" customWidth="1"/>
    <col min="10521" max="10521" width="6.44140625" style="25" customWidth="1"/>
    <col min="10522" max="10522" width="7.44140625" style="25" customWidth="1"/>
    <col min="10523" max="10528" width="0" style="25" hidden="1" customWidth="1"/>
    <col min="10529" max="10530" width="8.44140625" style="25"/>
    <col min="10531" max="10531" width="7.44140625" style="25" customWidth="1"/>
    <col min="10532" max="10532" width="6.44140625" style="25" customWidth="1"/>
    <col min="10533" max="10533" width="8.44140625" style="25"/>
    <col min="10534" max="10534" width="6.44140625" style="25" customWidth="1"/>
    <col min="10535" max="10535" width="7.44140625" style="25" customWidth="1"/>
    <col min="10536" max="10537" width="8.44140625" style="25"/>
    <col min="10538" max="10538" width="9.44140625" style="25" customWidth="1"/>
    <col min="10539" max="10539" width="8.44140625" style="25"/>
    <col min="10540" max="10540" width="9.44140625" style="25" customWidth="1"/>
    <col min="10541" max="10542" width="8.44140625" style="25"/>
    <col min="10543" max="10544" width="9.44140625" style="25" customWidth="1"/>
    <col min="10545" max="10545" width="8.5546875" style="25" customWidth="1"/>
    <col min="10546" max="10546" width="8.44140625" style="25"/>
    <col min="10547" max="10547" width="9.44140625" style="25" customWidth="1"/>
    <col min="10548" max="10550" width="8.44140625" style="25"/>
    <col min="10551" max="10551" width="10.44140625" style="25" customWidth="1"/>
    <col min="10552" max="10552" width="8.44140625" style="25"/>
    <col min="10553" max="10553" width="7.44140625" style="25" customWidth="1"/>
    <col min="10554" max="10554" width="9.44140625" style="25" customWidth="1"/>
    <col min="10555" max="10555" width="10.44140625" style="25" customWidth="1"/>
    <col min="10556" max="10556" width="7.44140625" style="25" customWidth="1"/>
    <col min="10557" max="10557" width="10.44140625" style="25" customWidth="1"/>
    <col min="10558" max="10563" width="0" style="25" hidden="1" customWidth="1"/>
    <col min="10564" max="10564" width="10.44140625" style="25" customWidth="1"/>
    <col min="10565" max="10567" width="9.44140625" style="25" customWidth="1"/>
    <col min="10568" max="10568" width="8.44140625" style="25"/>
    <col min="10569" max="10570" width="7.44140625" style="25" customWidth="1"/>
    <col min="10571" max="10576" width="0" style="25" hidden="1" customWidth="1"/>
    <col min="10577" max="10577" width="10.44140625" style="25" customWidth="1"/>
    <col min="10578" max="10578" width="9.44140625" style="25" customWidth="1"/>
    <col min="10579" max="10579" width="10.44140625" style="25" customWidth="1"/>
    <col min="10580" max="10580" width="9.44140625" style="25" customWidth="1"/>
    <col min="10581" max="10581" width="8.44140625" style="25"/>
    <col min="10582" max="10582" width="6.44140625" style="25" customWidth="1"/>
    <col min="10583" max="10584" width="10.44140625" style="25" customWidth="1"/>
    <col min="10585" max="10585" width="8.44140625" style="25"/>
    <col min="10586" max="10586" width="10.44140625" style="25" customWidth="1"/>
    <col min="10587" max="10588" width="8.44140625" style="25"/>
    <col min="10589" max="10590" width="7.44140625" style="25" customWidth="1"/>
    <col min="10591" max="10596" width="0" style="25" hidden="1" customWidth="1"/>
    <col min="10597" max="10597" width="9.44140625" style="25" customWidth="1"/>
    <col min="10598" max="10598" width="7.44140625" style="25" customWidth="1"/>
    <col min="10599" max="10600" width="8.44140625" style="25"/>
    <col min="10601" max="10601" width="10.44140625" style="25" customWidth="1"/>
    <col min="10602" max="10602" width="8.44140625" style="25"/>
    <col min="10603" max="10603" width="7.5546875" style="25" customWidth="1"/>
    <col min="10604" max="10606" width="10.44140625" style="25" customWidth="1"/>
    <col min="10607" max="10607" width="7.44140625" style="25" customWidth="1"/>
    <col min="10608" max="10608" width="10.44140625" style="25" customWidth="1"/>
    <col min="10609" max="10610" width="8.44140625" style="25"/>
    <col min="10611" max="10611" width="10.44140625" style="25" customWidth="1"/>
    <col min="10612" max="10612" width="9.44140625" style="25" customWidth="1"/>
    <col min="10613" max="10615" width="10.44140625" style="25" customWidth="1"/>
    <col min="10616" max="10616" width="9.44140625" style="25" customWidth="1"/>
    <col min="10617" max="10617" width="10.44140625" style="25" customWidth="1"/>
    <col min="10618" max="10619" width="8.44140625" style="25"/>
    <col min="10620" max="10620" width="7.44140625" style="25" customWidth="1"/>
    <col min="10621" max="10621" width="5.44140625" style="25" customWidth="1"/>
    <col min="10622" max="10623" width="7.44140625" style="25" customWidth="1"/>
    <col min="10624" max="10624" width="8.5546875" style="25" customWidth="1"/>
    <col min="10625" max="10626" width="10.44140625" style="25" customWidth="1"/>
    <col min="10627" max="10628" width="9.44140625" style="25" customWidth="1"/>
    <col min="10629" max="10629" width="7.44140625" style="25" customWidth="1"/>
    <col min="10630" max="10630" width="6.44140625" style="25" customWidth="1"/>
    <col min="10631" max="10631" width="8.5546875" style="25" customWidth="1"/>
    <col min="10632" max="10632" width="9.44140625" style="25" customWidth="1"/>
    <col min="10633" max="10633" width="10.44140625" style="25" customWidth="1"/>
    <col min="10634" max="10634" width="8.44140625" style="25"/>
    <col min="10635" max="10636" width="9.44140625" style="25" customWidth="1"/>
    <col min="10637" max="10638" width="8.44140625" style="25"/>
    <col min="10639" max="10639" width="10.44140625" style="25" customWidth="1"/>
    <col min="10640" max="10640" width="9.44140625" style="25" customWidth="1"/>
    <col min="10641" max="10645" width="8.44140625" style="25"/>
    <col min="10646" max="10646" width="10.44140625" style="25" customWidth="1"/>
    <col min="10647" max="10647" width="8.44140625" style="25"/>
    <col min="10648" max="10648" width="9.44140625" style="25" customWidth="1"/>
    <col min="10649" max="10650" width="8.44140625" style="25"/>
    <col min="10651" max="10651" width="7.44140625" style="25" customWidth="1"/>
    <col min="10652" max="10652" width="8.44140625" style="25"/>
    <col min="10653" max="10654" width="10.44140625" style="25" customWidth="1"/>
    <col min="10655" max="10655" width="8.44140625" style="25"/>
    <col min="10656" max="10656" width="8.5546875" style="25" customWidth="1"/>
    <col min="10657" max="10657" width="8.44140625" style="25"/>
    <col min="10658" max="10658" width="7.44140625" style="25" customWidth="1"/>
    <col min="10659" max="10659" width="9.44140625" style="25" customWidth="1"/>
    <col min="10660" max="10665" width="0" style="25" hidden="1" customWidth="1"/>
    <col min="10666" max="10666" width="10.44140625" style="25" customWidth="1"/>
    <col min="10667" max="10672" width="8.44140625" style="25"/>
    <col min="10673" max="10673" width="10.44140625" style="25" customWidth="1"/>
    <col min="10674" max="10674" width="8.44140625" style="25"/>
    <col min="10675" max="10675" width="8.5546875" style="25" customWidth="1"/>
    <col min="10676" max="10676" width="9.44140625" style="25" customWidth="1"/>
    <col min="10677" max="10678" width="8.44140625" style="25"/>
    <col min="10679" max="10679" width="9.44140625" style="25" customWidth="1"/>
    <col min="10680" max="10680" width="10.44140625" style="25" customWidth="1"/>
    <col min="10681" max="10685" width="8.44140625" style="25"/>
    <col min="10686" max="10686" width="8.5546875" style="25" customWidth="1"/>
    <col min="10687" max="10687" width="10.44140625" style="25" customWidth="1"/>
    <col min="10688" max="10688" width="9.44140625" style="25" customWidth="1"/>
    <col min="10689" max="10689" width="7.44140625" style="25" customWidth="1"/>
    <col min="10690" max="10691" width="8.44140625" style="25"/>
    <col min="10692" max="10692" width="8.109375" style="25" customWidth="1"/>
    <col min="10693" max="10693" width="7.44140625" style="25" customWidth="1"/>
    <col min="10694" max="10694" width="10.44140625" style="25" customWidth="1"/>
    <col min="10695" max="10695" width="8.44140625" style="25"/>
    <col min="10696" max="10696" width="9.44140625" style="25" customWidth="1"/>
    <col min="10697" max="10699" width="8.44140625" style="25"/>
    <col min="10700" max="10700" width="8.5546875" style="25" customWidth="1"/>
    <col min="10701" max="10707" width="0" style="25" hidden="1" customWidth="1"/>
    <col min="10708" max="10708" width="10.44140625" style="25" customWidth="1"/>
    <col min="10709" max="10710" width="8.44140625" style="25"/>
    <col min="10711" max="10711" width="8.5546875" style="25" customWidth="1"/>
    <col min="10712" max="10713" width="8.44140625" style="25"/>
    <col min="10714" max="10714" width="10.44140625" style="25" customWidth="1"/>
    <col min="10715" max="10715" width="9.44140625" style="25" customWidth="1"/>
    <col min="10716" max="10716" width="8.5546875" style="25" customWidth="1"/>
    <col min="10717" max="10721" width="8.44140625" style="25"/>
    <col min="10722" max="10722" width="9.44140625" style="25" customWidth="1"/>
    <col min="10723" max="10723" width="10.44140625" style="25" customWidth="1"/>
    <col min="10724" max="10724" width="7.44140625" style="25" customWidth="1"/>
    <col min="10725" max="10726" width="9.44140625" style="25" customWidth="1"/>
    <col min="10727" max="10727" width="8.44140625" style="25"/>
    <col min="10728" max="10728" width="10.44140625" style="25" customWidth="1"/>
    <col min="10729" max="10729" width="9.44140625" style="25" customWidth="1"/>
    <col min="10730" max="10730" width="8.44140625" style="25"/>
    <col min="10731" max="10731" width="7.44140625" style="25" customWidth="1"/>
    <col min="10732" max="10732" width="8.5546875" style="25" customWidth="1"/>
    <col min="10733" max="10733" width="9.44140625" style="25" customWidth="1"/>
    <col min="10734" max="10734" width="8.44140625" style="25"/>
    <col min="10735" max="10735" width="8.5546875" style="25" customWidth="1"/>
    <col min="10736" max="10737" width="8.44140625" style="25"/>
    <col min="10738" max="10738" width="10.44140625" style="25" customWidth="1"/>
    <col min="10739" max="10752" width="8.44140625" style="25"/>
    <col min="10753" max="10753" width="3.44140625" style="25" customWidth="1"/>
    <col min="10754" max="10754" width="20.44140625" style="25" customWidth="1"/>
    <col min="10755" max="10760" width="13.44140625" style="25" customWidth="1"/>
    <col min="10761" max="10761" width="11.44140625" style="25" customWidth="1"/>
    <col min="10762" max="10762" width="10.44140625" style="25" customWidth="1"/>
    <col min="10763" max="10763" width="15.44140625" style="25" customWidth="1"/>
    <col min="10764" max="10764" width="18.44140625" style="25" customWidth="1"/>
    <col min="10765" max="10766" width="17.44140625" style="25" customWidth="1"/>
    <col min="10767" max="10768" width="15.44140625" style="25" customWidth="1"/>
    <col min="10769" max="10769" width="13.44140625" style="25" customWidth="1"/>
    <col min="10770" max="10770" width="14.44140625" style="25" customWidth="1"/>
    <col min="10771" max="10771" width="8.44140625" style="25"/>
    <col min="10772" max="10772" width="8.5546875" style="25" customWidth="1"/>
    <col min="10773" max="10773" width="7.44140625" style="25" customWidth="1"/>
    <col min="10774" max="10775" width="8.44140625" style="25"/>
    <col min="10776" max="10776" width="7.44140625" style="25" customWidth="1"/>
    <col min="10777" max="10777" width="6.44140625" style="25" customWidth="1"/>
    <col min="10778" max="10778" width="7.44140625" style="25" customWidth="1"/>
    <col min="10779" max="10784" width="0" style="25" hidden="1" customWidth="1"/>
    <col min="10785" max="10786" width="8.44140625" style="25"/>
    <col min="10787" max="10787" width="7.44140625" style="25" customWidth="1"/>
    <col min="10788" max="10788" width="6.44140625" style="25" customWidth="1"/>
    <col min="10789" max="10789" width="8.44140625" style="25"/>
    <col min="10790" max="10790" width="6.44140625" style="25" customWidth="1"/>
    <col min="10791" max="10791" width="7.44140625" style="25" customWidth="1"/>
    <col min="10792" max="10793" width="8.44140625" style="25"/>
    <col min="10794" max="10794" width="9.44140625" style="25" customWidth="1"/>
    <col min="10795" max="10795" width="8.44140625" style="25"/>
    <col min="10796" max="10796" width="9.44140625" style="25" customWidth="1"/>
    <col min="10797" max="10798" width="8.44140625" style="25"/>
    <col min="10799" max="10800" width="9.44140625" style="25" customWidth="1"/>
    <col min="10801" max="10801" width="8.5546875" style="25" customWidth="1"/>
    <col min="10802" max="10802" width="8.44140625" style="25"/>
    <col min="10803" max="10803" width="9.44140625" style="25" customWidth="1"/>
    <col min="10804" max="10806" width="8.44140625" style="25"/>
    <col min="10807" max="10807" width="10.44140625" style="25" customWidth="1"/>
    <col min="10808" max="10808" width="8.44140625" style="25"/>
    <col min="10809" max="10809" width="7.44140625" style="25" customWidth="1"/>
    <col min="10810" max="10810" width="9.44140625" style="25" customWidth="1"/>
    <col min="10811" max="10811" width="10.44140625" style="25" customWidth="1"/>
    <col min="10812" max="10812" width="7.44140625" style="25" customWidth="1"/>
    <col min="10813" max="10813" width="10.44140625" style="25" customWidth="1"/>
    <col min="10814" max="10819" width="0" style="25" hidden="1" customWidth="1"/>
    <col min="10820" max="10820" width="10.44140625" style="25" customWidth="1"/>
    <col min="10821" max="10823" width="9.44140625" style="25" customWidth="1"/>
    <col min="10824" max="10824" width="8.44140625" style="25"/>
    <col min="10825" max="10826" width="7.44140625" style="25" customWidth="1"/>
    <col min="10827" max="10832" width="0" style="25" hidden="1" customWidth="1"/>
    <col min="10833" max="10833" width="10.44140625" style="25" customWidth="1"/>
    <col min="10834" max="10834" width="9.44140625" style="25" customWidth="1"/>
    <col min="10835" max="10835" width="10.44140625" style="25" customWidth="1"/>
    <col min="10836" max="10836" width="9.44140625" style="25" customWidth="1"/>
    <col min="10837" max="10837" width="8.44140625" style="25"/>
    <col min="10838" max="10838" width="6.44140625" style="25" customWidth="1"/>
    <col min="10839" max="10840" width="10.44140625" style="25" customWidth="1"/>
    <col min="10841" max="10841" width="8.44140625" style="25"/>
    <col min="10842" max="10842" width="10.44140625" style="25" customWidth="1"/>
    <col min="10843" max="10844" width="8.44140625" style="25"/>
    <col min="10845" max="10846" width="7.44140625" style="25" customWidth="1"/>
    <col min="10847" max="10852" width="0" style="25" hidden="1" customWidth="1"/>
    <col min="10853" max="10853" width="9.44140625" style="25" customWidth="1"/>
    <col min="10854" max="10854" width="7.44140625" style="25" customWidth="1"/>
    <col min="10855" max="10856" width="8.44140625" style="25"/>
    <col min="10857" max="10857" width="10.44140625" style="25" customWidth="1"/>
    <col min="10858" max="10858" width="8.44140625" style="25"/>
    <col min="10859" max="10859" width="7.5546875" style="25" customWidth="1"/>
    <col min="10860" max="10862" width="10.44140625" style="25" customWidth="1"/>
    <col min="10863" max="10863" width="7.44140625" style="25" customWidth="1"/>
    <col min="10864" max="10864" width="10.44140625" style="25" customWidth="1"/>
    <col min="10865" max="10866" width="8.44140625" style="25"/>
    <col min="10867" max="10867" width="10.44140625" style="25" customWidth="1"/>
    <col min="10868" max="10868" width="9.44140625" style="25" customWidth="1"/>
    <col min="10869" max="10871" width="10.44140625" style="25" customWidth="1"/>
    <col min="10872" max="10872" width="9.44140625" style="25" customWidth="1"/>
    <col min="10873" max="10873" width="10.44140625" style="25" customWidth="1"/>
    <col min="10874" max="10875" width="8.44140625" style="25"/>
    <col min="10876" max="10876" width="7.44140625" style="25" customWidth="1"/>
    <col min="10877" max="10877" width="5.44140625" style="25" customWidth="1"/>
    <col min="10878" max="10879" width="7.44140625" style="25" customWidth="1"/>
    <col min="10880" max="10880" width="8.5546875" style="25" customWidth="1"/>
    <col min="10881" max="10882" width="10.44140625" style="25" customWidth="1"/>
    <col min="10883" max="10884" width="9.44140625" style="25" customWidth="1"/>
    <col min="10885" max="10885" width="7.44140625" style="25" customWidth="1"/>
    <col min="10886" max="10886" width="6.44140625" style="25" customWidth="1"/>
    <col min="10887" max="10887" width="8.5546875" style="25" customWidth="1"/>
    <col min="10888" max="10888" width="9.44140625" style="25" customWidth="1"/>
    <col min="10889" max="10889" width="10.44140625" style="25" customWidth="1"/>
    <col min="10890" max="10890" width="8.44140625" style="25"/>
    <col min="10891" max="10892" width="9.44140625" style="25" customWidth="1"/>
    <col min="10893" max="10894" width="8.44140625" style="25"/>
    <col min="10895" max="10895" width="10.44140625" style="25" customWidth="1"/>
    <col min="10896" max="10896" width="9.44140625" style="25" customWidth="1"/>
    <col min="10897" max="10901" width="8.44140625" style="25"/>
    <col min="10902" max="10902" width="10.44140625" style="25" customWidth="1"/>
    <col min="10903" max="10903" width="8.44140625" style="25"/>
    <col min="10904" max="10904" width="9.44140625" style="25" customWidth="1"/>
    <col min="10905" max="10906" width="8.44140625" style="25"/>
    <col min="10907" max="10907" width="7.44140625" style="25" customWidth="1"/>
    <col min="10908" max="10908" width="8.44140625" style="25"/>
    <col min="10909" max="10910" width="10.44140625" style="25" customWidth="1"/>
    <col min="10911" max="10911" width="8.44140625" style="25"/>
    <col min="10912" max="10912" width="8.5546875" style="25" customWidth="1"/>
    <col min="10913" max="10913" width="8.44140625" style="25"/>
    <col min="10914" max="10914" width="7.44140625" style="25" customWidth="1"/>
    <col min="10915" max="10915" width="9.44140625" style="25" customWidth="1"/>
    <col min="10916" max="10921" width="0" style="25" hidden="1" customWidth="1"/>
    <col min="10922" max="10922" width="10.44140625" style="25" customWidth="1"/>
    <col min="10923" max="10928" width="8.44140625" style="25"/>
    <col min="10929" max="10929" width="10.44140625" style="25" customWidth="1"/>
    <col min="10930" max="10930" width="8.44140625" style="25"/>
    <col min="10931" max="10931" width="8.5546875" style="25" customWidth="1"/>
    <col min="10932" max="10932" width="9.44140625" style="25" customWidth="1"/>
    <col min="10933" max="10934" width="8.44140625" style="25"/>
    <col min="10935" max="10935" width="9.44140625" style="25" customWidth="1"/>
    <col min="10936" max="10936" width="10.44140625" style="25" customWidth="1"/>
    <col min="10937" max="10941" width="8.44140625" style="25"/>
    <col min="10942" max="10942" width="8.5546875" style="25" customWidth="1"/>
    <col min="10943" max="10943" width="10.44140625" style="25" customWidth="1"/>
    <col min="10944" max="10944" width="9.44140625" style="25" customWidth="1"/>
    <col min="10945" max="10945" width="7.44140625" style="25" customWidth="1"/>
    <col min="10946" max="10947" width="8.44140625" style="25"/>
    <col min="10948" max="10948" width="8.109375" style="25" customWidth="1"/>
    <col min="10949" max="10949" width="7.44140625" style="25" customWidth="1"/>
    <col min="10950" max="10950" width="10.44140625" style="25" customWidth="1"/>
    <col min="10951" max="10951" width="8.44140625" style="25"/>
    <col min="10952" max="10952" width="9.44140625" style="25" customWidth="1"/>
    <col min="10953" max="10955" width="8.44140625" style="25"/>
    <col min="10956" max="10956" width="8.5546875" style="25" customWidth="1"/>
    <col min="10957" max="10963" width="0" style="25" hidden="1" customWidth="1"/>
    <col min="10964" max="10964" width="10.44140625" style="25" customWidth="1"/>
    <col min="10965" max="10966" width="8.44140625" style="25"/>
    <col min="10967" max="10967" width="8.5546875" style="25" customWidth="1"/>
    <col min="10968" max="10969" width="8.44140625" style="25"/>
    <col min="10970" max="10970" width="10.44140625" style="25" customWidth="1"/>
    <col min="10971" max="10971" width="9.44140625" style="25" customWidth="1"/>
    <col min="10972" max="10972" width="8.5546875" style="25" customWidth="1"/>
    <col min="10973" max="10977" width="8.44140625" style="25"/>
    <col min="10978" max="10978" width="9.44140625" style="25" customWidth="1"/>
    <col min="10979" max="10979" width="10.44140625" style="25" customWidth="1"/>
    <col min="10980" max="10980" width="7.44140625" style="25" customWidth="1"/>
    <col min="10981" max="10982" width="9.44140625" style="25" customWidth="1"/>
    <col min="10983" max="10983" width="8.44140625" style="25"/>
    <col min="10984" max="10984" width="10.44140625" style="25" customWidth="1"/>
    <col min="10985" max="10985" width="9.44140625" style="25" customWidth="1"/>
    <col min="10986" max="10986" width="8.44140625" style="25"/>
    <col min="10987" max="10987" width="7.44140625" style="25" customWidth="1"/>
    <col min="10988" max="10988" width="8.5546875" style="25" customWidth="1"/>
    <col min="10989" max="10989" width="9.44140625" style="25" customWidth="1"/>
    <col min="10990" max="10990" width="8.44140625" style="25"/>
    <col min="10991" max="10991" width="8.5546875" style="25" customWidth="1"/>
    <col min="10992" max="10993" width="8.44140625" style="25"/>
    <col min="10994" max="10994" width="10.44140625" style="25" customWidth="1"/>
    <col min="10995" max="11008" width="8.44140625" style="25"/>
    <col min="11009" max="11009" width="3.44140625" style="25" customWidth="1"/>
    <col min="11010" max="11010" width="20.44140625" style="25" customWidth="1"/>
    <col min="11011" max="11016" width="13.44140625" style="25" customWidth="1"/>
    <col min="11017" max="11017" width="11.44140625" style="25" customWidth="1"/>
    <col min="11018" max="11018" width="10.44140625" style="25" customWidth="1"/>
    <col min="11019" max="11019" width="15.44140625" style="25" customWidth="1"/>
    <col min="11020" max="11020" width="18.44140625" style="25" customWidth="1"/>
    <col min="11021" max="11022" width="17.44140625" style="25" customWidth="1"/>
    <col min="11023" max="11024" width="15.44140625" style="25" customWidth="1"/>
    <col min="11025" max="11025" width="13.44140625" style="25" customWidth="1"/>
    <col min="11026" max="11026" width="14.44140625" style="25" customWidth="1"/>
    <col min="11027" max="11027" width="8.44140625" style="25"/>
    <col min="11028" max="11028" width="8.5546875" style="25" customWidth="1"/>
    <col min="11029" max="11029" width="7.44140625" style="25" customWidth="1"/>
    <col min="11030" max="11031" width="8.44140625" style="25"/>
    <col min="11032" max="11032" width="7.44140625" style="25" customWidth="1"/>
    <col min="11033" max="11033" width="6.44140625" style="25" customWidth="1"/>
    <col min="11034" max="11034" width="7.44140625" style="25" customWidth="1"/>
    <col min="11035" max="11040" width="0" style="25" hidden="1" customWidth="1"/>
    <col min="11041" max="11042" width="8.44140625" style="25"/>
    <col min="11043" max="11043" width="7.44140625" style="25" customWidth="1"/>
    <col min="11044" max="11044" width="6.44140625" style="25" customWidth="1"/>
    <col min="11045" max="11045" width="8.44140625" style="25"/>
    <col min="11046" max="11046" width="6.44140625" style="25" customWidth="1"/>
    <col min="11047" max="11047" width="7.44140625" style="25" customWidth="1"/>
    <col min="11048" max="11049" width="8.44140625" style="25"/>
    <col min="11050" max="11050" width="9.44140625" style="25" customWidth="1"/>
    <col min="11051" max="11051" width="8.44140625" style="25"/>
    <col min="11052" max="11052" width="9.44140625" style="25" customWidth="1"/>
    <col min="11053" max="11054" width="8.44140625" style="25"/>
    <col min="11055" max="11056" width="9.44140625" style="25" customWidth="1"/>
    <col min="11057" max="11057" width="8.5546875" style="25" customWidth="1"/>
    <col min="11058" max="11058" width="8.44140625" style="25"/>
    <col min="11059" max="11059" width="9.44140625" style="25" customWidth="1"/>
    <col min="11060" max="11062" width="8.44140625" style="25"/>
    <col min="11063" max="11063" width="10.44140625" style="25" customWidth="1"/>
    <col min="11064" max="11064" width="8.44140625" style="25"/>
    <col min="11065" max="11065" width="7.44140625" style="25" customWidth="1"/>
    <col min="11066" max="11066" width="9.44140625" style="25" customWidth="1"/>
    <col min="11067" max="11067" width="10.44140625" style="25" customWidth="1"/>
    <col min="11068" max="11068" width="7.44140625" style="25" customWidth="1"/>
    <col min="11069" max="11069" width="10.44140625" style="25" customWidth="1"/>
    <col min="11070" max="11075" width="0" style="25" hidden="1" customWidth="1"/>
    <col min="11076" max="11076" width="10.44140625" style="25" customWidth="1"/>
    <col min="11077" max="11079" width="9.44140625" style="25" customWidth="1"/>
    <col min="11080" max="11080" width="8.44140625" style="25"/>
    <col min="11081" max="11082" width="7.44140625" style="25" customWidth="1"/>
    <col min="11083" max="11088" width="0" style="25" hidden="1" customWidth="1"/>
    <col min="11089" max="11089" width="10.44140625" style="25" customWidth="1"/>
    <col min="11090" max="11090" width="9.44140625" style="25" customWidth="1"/>
    <col min="11091" max="11091" width="10.44140625" style="25" customWidth="1"/>
    <col min="11092" max="11092" width="9.44140625" style="25" customWidth="1"/>
    <col min="11093" max="11093" width="8.44140625" style="25"/>
    <col min="11094" max="11094" width="6.44140625" style="25" customWidth="1"/>
    <col min="11095" max="11096" width="10.44140625" style="25" customWidth="1"/>
    <col min="11097" max="11097" width="8.44140625" style="25"/>
    <col min="11098" max="11098" width="10.44140625" style="25" customWidth="1"/>
    <col min="11099" max="11100" width="8.44140625" style="25"/>
    <col min="11101" max="11102" width="7.44140625" style="25" customWidth="1"/>
    <col min="11103" max="11108" width="0" style="25" hidden="1" customWidth="1"/>
    <col min="11109" max="11109" width="9.44140625" style="25" customWidth="1"/>
    <col min="11110" max="11110" width="7.44140625" style="25" customWidth="1"/>
    <col min="11111" max="11112" width="8.44140625" style="25"/>
    <col min="11113" max="11113" width="10.44140625" style="25" customWidth="1"/>
    <col min="11114" max="11114" width="8.44140625" style="25"/>
    <col min="11115" max="11115" width="7.5546875" style="25" customWidth="1"/>
    <col min="11116" max="11118" width="10.44140625" style="25" customWidth="1"/>
    <col min="11119" max="11119" width="7.44140625" style="25" customWidth="1"/>
    <col min="11120" max="11120" width="10.44140625" style="25" customWidth="1"/>
    <col min="11121" max="11122" width="8.44140625" style="25"/>
    <col min="11123" max="11123" width="10.44140625" style="25" customWidth="1"/>
    <col min="11124" max="11124" width="9.44140625" style="25" customWidth="1"/>
    <col min="11125" max="11127" width="10.44140625" style="25" customWidth="1"/>
    <col min="11128" max="11128" width="9.44140625" style="25" customWidth="1"/>
    <col min="11129" max="11129" width="10.44140625" style="25" customWidth="1"/>
    <col min="11130" max="11131" width="8.44140625" style="25"/>
    <col min="11132" max="11132" width="7.44140625" style="25" customWidth="1"/>
    <col min="11133" max="11133" width="5.44140625" style="25" customWidth="1"/>
    <col min="11134" max="11135" width="7.44140625" style="25" customWidth="1"/>
    <col min="11136" max="11136" width="8.5546875" style="25" customWidth="1"/>
    <col min="11137" max="11138" width="10.44140625" style="25" customWidth="1"/>
    <col min="11139" max="11140" width="9.44140625" style="25" customWidth="1"/>
    <col min="11141" max="11141" width="7.44140625" style="25" customWidth="1"/>
    <col min="11142" max="11142" width="6.44140625" style="25" customWidth="1"/>
    <col min="11143" max="11143" width="8.5546875" style="25" customWidth="1"/>
    <col min="11144" max="11144" width="9.44140625" style="25" customWidth="1"/>
    <col min="11145" max="11145" width="10.44140625" style="25" customWidth="1"/>
    <col min="11146" max="11146" width="8.44140625" style="25"/>
    <col min="11147" max="11148" width="9.44140625" style="25" customWidth="1"/>
    <col min="11149" max="11150" width="8.44140625" style="25"/>
    <col min="11151" max="11151" width="10.44140625" style="25" customWidth="1"/>
    <col min="11152" max="11152" width="9.44140625" style="25" customWidth="1"/>
    <col min="11153" max="11157" width="8.44140625" style="25"/>
    <col min="11158" max="11158" width="10.44140625" style="25" customWidth="1"/>
    <col min="11159" max="11159" width="8.44140625" style="25"/>
    <col min="11160" max="11160" width="9.44140625" style="25" customWidth="1"/>
    <col min="11161" max="11162" width="8.44140625" style="25"/>
    <col min="11163" max="11163" width="7.44140625" style="25" customWidth="1"/>
    <col min="11164" max="11164" width="8.44140625" style="25"/>
    <col min="11165" max="11166" width="10.44140625" style="25" customWidth="1"/>
    <col min="11167" max="11167" width="8.44140625" style="25"/>
    <col min="11168" max="11168" width="8.5546875" style="25" customWidth="1"/>
    <col min="11169" max="11169" width="8.44140625" style="25"/>
    <col min="11170" max="11170" width="7.44140625" style="25" customWidth="1"/>
    <col min="11171" max="11171" width="9.44140625" style="25" customWidth="1"/>
    <col min="11172" max="11177" width="0" style="25" hidden="1" customWidth="1"/>
    <col min="11178" max="11178" width="10.44140625" style="25" customWidth="1"/>
    <col min="11179" max="11184" width="8.44140625" style="25"/>
    <col min="11185" max="11185" width="10.44140625" style="25" customWidth="1"/>
    <col min="11186" max="11186" width="8.44140625" style="25"/>
    <col min="11187" max="11187" width="8.5546875" style="25" customWidth="1"/>
    <col min="11188" max="11188" width="9.44140625" style="25" customWidth="1"/>
    <col min="11189" max="11190" width="8.44140625" style="25"/>
    <col min="11191" max="11191" width="9.44140625" style="25" customWidth="1"/>
    <col min="11192" max="11192" width="10.44140625" style="25" customWidth="1"/>
    <col min="11193" max="11197" width="8.44140625" style="25"/>
    <col min="11198" max="11198" width="8.5546875" style="25" customWidth="1"/>
    <col min="11199" max="11199" width="10.44140625" style="25" customWidth="1"/>
    <col min="11200" max="11200" width="9.44140625" style="25" customWidth="1"/>
    <col min="11201" max="11201" width="7.44140625" style="25" customWidth="1"/>
    <col min="11202" max="11203" width="8.44140625" style="25"/>
    <col min="11204" max="11204" width="8.109375" style="25" customWidth="1"/>
    <col min="11205" max="11205" width="7.44140625" style="25" customWidth="1"/>
    <col min="11206" max="11206" width="10.44140625" style="25" customWidth="1"/>
    <col min="11207" max="11207" width="8.44140625" style="25"/>
    <col min="11208" max="11208" width="9.44140625" style="25" customWidth="1"/>
    <col min="11209" max="11211" width="8.44140625" style="25"/>
    <col min="11212" max="11212" width="8.5546875" style="25" customWidth="1"/>
    <col min="11213" max="11219" width="0" style="25" hidden="1" customWidth="1"/>
    <col min="11220" max="11220" width="10.44140625" style="25" customWidth="1"/>
    <col min="11221" max="11222" width="8.44140625" style="25"/>
    <col min="11223" max="11223" width="8.5546875" style="25" customWidth="1"/>
    <col min="11224" max="11225" width="8.44140625" style="25"/>
    <col min="11226" max="11226" width="10.44140625" style="25" customWidth="1"/>
    <col min="11227" max="11227" width="9.44140625" style="25" customWidth="1"/>
    <col min="11228" max="11228" width="8.5546875" style="25" customWidth="1"/>
    <col min="11229" max="11233" width="8.44140625" style="25"/>
    <col min="11234" max="11234" width="9.44140625" style="25" customWidth="1"/>
    <col min="11235" max="11235" width="10.44140625" style="25" customWidth="1"/>
    <col min="11236" max="11236" width="7.44140625" style="25" customWidth="1"/>
    <col min="11237" max="11238" width="9.44140625" style="25" customWidth="1"/>
    <col min="11239" max="11239" width="8.44140625" style="25"/>
    <col min="11240" max="11240" width="10.44140625" style="25" customWidth="1"/>
    <col min="11241" max="11241" width="9.44140625" style="25" customWidth="1"/>
    <col min="11242" max="11242" width="8.44140625" style="25"/>
    <col min="11243" max="11243" width="7.44140625" style="25" customWidth="1"/>
    <col min="11244" max="11244" width="8.5546875" style="25" customWidth="1"/>
    <col min="11245" max="11245" width="9.44140625" style="25" customWidth="1"/>
    <col min="11246" max="11246" width="8.44140625" style="25"/>
    <col min="11247" max="11247" width="8.5546875" style="25" customWidth="1"/>
    <col min="11248" max="11249" width="8.44140625" style="25"/>
    <col min="11250" max="11250" width="10.44140625" style="25" customWidth="1"/>
    <col min="11251" max="11264" width="8.44140625" style="25"/>
    <col min="11265" max="11265" width="3.44140625" style="25" customWidth="1"/>
    <col min="11266" max="11266" width="20.44140625" style="25" customWidth="1"/>
    <col min="11267" max="11272" width="13.44140625" style="25" customWidth="1"/>
    <col min="11273" max="11273" width="11.44140625" style="25" customWidth="1"/>
    <col min="11274" max="11274" width="10.44140625" style="25" customWidth="1"/>
    <col min="11275" max="11275" width="15.44140625" style="25" customWidth="1"/>
    <col min="11276" max="11276" width="18.44140625" style="25" customWidth="1"/>
    <col min="11277" max="11278" width="17.44140625" style="25" customWidth="1"/>
    <col min="11279" max="11280" width="15.44140625" style="25" customWidth="1"/>
    <col min="11281" max="11281" width="13.44140625" style="25" customWidth="1"/>
    <col min="11282" max="11282" width="14.44140625" style="25" customWidth="1"/>
    <col min="11283" max="11283" width="8.44140625" style="25"/>
    <col min="11284" max="11284" width="8.5546875" style="25" customWidth="1"/>
    <col min="11285" max="11285" width="7.44140625" style="25" customWidth="1"/>
    <col min="11286" max="11287" width="8.44140625" style="25"/>
    <col min="11288" max="11288" width="7.44140625" style="25" customWidth="1"/>
    <col min="11289" max="11289" width="6.44140625" style="25" customWidth="1"/>
    <col min="11290" max="11290" width="7.44140625" style="25" customWidth="1"/>
    <col min="11291" max="11296" width="0" style="25" hidden="1" customWidth="1"/>
    <col min="11297" max="11298" width="8.44140625" style="25"/>
    <col min="11299" max="11299" width="7.44140625" style="25" customWidth="1"/>
    <col min="11300" max="11300" width="6.44140625" style="25" customWidth="1"/>
    <col min="11301" max="11301" width="8.44140625" style="25"/>
    <col min="11302" max="11302" width="6.44140625" style="25" customWidth="1"/>
    <col min="11303" max="11303" width="7.44140625" style="25" customWidth="1"/>
    <col min="11304" max="11305" width="8.44140625" style="25"/>
    <col min="11306" max="11306" width="9.44140625" style="25" customWidth="1"/>
    <col min="11307" max="11307" width="8.44140625" style="25"/>
    <col min="11308" max="11308" width="9.44140625" style="25" customWidth="1"/>
    <col min="11309" max="11310" width="8.44140625" style="25"/>
    <col min="11311" max="11312" width="9.44140625" style="25" customWidth="1"/>
    <col min="11313" max="11313" width="8.5546875" style="25" customWidth="1"/>
    <col min="11314" max="11314" width="8.44140625" style="25"/>
    <col min="11315" max="11315" width="9.44140625" style="25" customWidth="1"/>
    <col min="11316" max="11318" width="8.44140625" style="25"/>
    <col min="11319" max="11319" width="10.44140625" style="25" customWidth="1"/>
    <col min="11320" max="11320" width="8.44140625" style="25"/>
    <col min="11321" max="11321" width="7.44140625" style="25" customWidth="1"/>
    <col min="11322" max="11322" width="9.44140625" style="25" customWidth="1"/>
    <col min="11323" max="11323" width="10.44140625" style="25" customWidth="1"/>
    <col min="11324" max="11324" width="7.44140625" style="25" customWidth="1"/>
    <col min="11325" max="11325" width="10.44140625" style="25" customWidth="1"/>
    <col min="11326" max="11331" width="0" style="25" hidden="1" customWidth="1"/>
    <col min="11332" max="11332" width="10.44140625" style="25" customWidth="1"/>
    <col min="11333" max="11335" width="9.44140625" style="25" customWidth="1"/>
    <col min="11336" max="11336" width="8.44140625" style="25"/>
    <col min="11337" max="11338" width="7.44140625" style="25" customWidth="1"/>
    <col min="11339" max="11344" width="0" style="25" hidden="1" customWidth="1"/>
    <col min="11345" max="11345" width="10.44140625" style="25" customWidth="1"/>
    <col min="11346" max="11346" width="9.44140625" style="25" customWidth="1"/>
    <col min="11347" max="11347" width="10.44140625" style="25" customWidth="1"/>
    <col min="11348" max="11348" width="9.44140625" style="25" customWidth="1"/>
    <col min="11349" max="11349" width="8.44140625" style="25"/>
    <col min="11350" max="11350" width="6.44140625" style="25" customWidth="1"/>
    <col min="11351" max="11352" width="10.44140625" style="25" customWidth="1"/>
    <col min="11353" max="11353" width="8.44140625" style="25"/>
    <col min="11354" max="11354" width="10.44140625" style="25" customWidth="1"/>
    <col min="11355" max="11356" width="8.44140625" style="25"/>
    <col min="11357" max="11358" width="7.44140625" style="25" customWidth="1"/>
    <col min="11359" max="11364" width="0" style="25" hidden="1" customWidth="1"/>
    <col min="11365" max="11365" width="9.44140625" style="25" customWidth="1"/>
    <col min="11366" max="11366" width="7.44140625" style="25" customWidth="1"/>
    <col min="11367" max="11368" width="8.44140625" style="25"/>
    <col min="11369" max="11369" width="10.44140625" style="25" customWidth="1"/>
    <col min="11370" max="11370" width="8.44140625" style="25"/>
    <col min="11371" max="11371" width="7.5546875" style="25" customWidth="1"/>
    <col min="11372" max="11374" width="10.44140625" style="25" customWidth="1"/>
    <col min="11375" max="11375" width="7.44140625" style="25" customWidth="1"/>
    <col min="11376" max="11376" width="10.44140625" style="25" customWidth="1"/>
    <col min="11377" max="11378" width="8.44140625" style="25"/>
    <col min="11379" max="11379" width="10.44140625" style="25" customWidth="1"/>
    <col min="11380" max="11380" width="9.44140625" style="25" customWidth="1"/>
    <col min="11381" max="11383" width="10.44140625" style="25" customWidth="1"/>
    <col min="11384" max="11384" width="9.44140625" style="25" customWidth="1"/>
    <col min="11385" max="11385" width="10.44140625" style="25" customWidth="1"/>
    <col min="11386" max="11387" width="8.44140625" style="25"/>
    <col min="11388" max="11388" width="7.44140625" style="25" customWidth="1"/>
    <col min="11389" max="11389" width="5.44140625" style="25" customWidth="1"/>
    <col min="11390" max="11391" width="7.44140625" style="25" customWidth="1"/>
    <col min="11392" max="11392" width="8.5546875" style="25" customWidth="1"/>
    <col min="11393" max="11394" width="10.44140625" style="25" customWidth="1"/>
    <col min="11395" max="11396" width="9.44140625" style="25" customWidth="1"/>
    <col min="11397" max="11397" width="7.44140625" style="25" customWidth="1"/>
    <col min="11398" max="11398" width="6.44140625" style="25" customWidth="1"/>
    <col min="11399" max="11399" width="8.5546875" style="25" customWidth="1"/>
    <col min="11400" max="11400" width="9.44140625" style="25" customWidth="1"/>
    <col min="11401" max="11401" width="10.44140625" style="25" customWidth="1"/>
    <col min="11402" max="11402" width="8.44140625" style="25"/>
    <col min="11403" max="11404" width="9.44140625" style="25" customWidth="1"/>
    <col min="11405" max="11406" width="8.44140625" style="25"/>
    <col min="11407" max="11407" width="10.44140625" style="25" customWidth="1"/>
    <col min="11408" max="11408" width="9.44140625" style="25" customWidth="1"/>
    <col min="11409" max="11413" width="8.44140625" style="25"/>
    <col min="11414" max="11414" width="10.44140625" style="25" customWidth="1"/>
    <col min="11415" max="11415" width="8.44140625" style="25"/>
    <col min="11416" max="11416" width="9.44140625" style="25" customWidth="1"/>
    <col min="11417" max="11418" width="8.44140625" style="25"/>
    <col min="11419" max="11419" width="7.44140625" style="25" customWidth="1"/>
    <col min="11420" max="11420" width="8.44140625" style="25"/>
    <col min="11421" max="11422" width="10.44140625" style="25" customWidth="1"/>
    <col min="11423" max="11423" width="8.44140625" style="25"/>
    <col min="11424" max="11424" width="8.5546875" style="25" customWidth="1"/>
    <col min="11425" max="11425" width="8.44140625" style="25"/>
    <col min="11426" max="11426" width="7.44140625" style="25" customWidth="1"/>
    <col min="11427" max="11427" width="9.44140625" style="25" customWidth="1"/>
    <col min="11428" max="11433" width="0" style="25" hidden="1" customWidth="1"/>
    <col min="11434" max="11434" width="10.44140625" style="25" customWidth="1"/>
    <col min="11435" max="11440" width="8.44140625" style="25"/>
    <col min="11441" max="11441" width="10.44140625" style="25" customWidth="1"/>
    <col min="11442" max="11442" width="8.44140625" style="25"/>
    <col min="11443" max="11443" width="8.5546875" style="25" customWidth="1"/>
    <col min="11444" max="11444" width="9.44140625" style="25" customWidth="1"/>
    <col min="11445" max="11446" width="8.44140625" style="25"/>
    <col min="11447" max="11447" width="9.44140625" style="25" customWidth="1"/>
    <col min="11448" max="11448" width="10.44140625" style="25" customWidth="1"/>
    <col min="11449" max="11453" width="8.44140625" style="25"/>
    <col min="11454" max="11454" width="8.5546875" style="25" customWidth="1"/>
    <col min="11455" max="11455" width="10.44140625" style="25" customWidth="1"/>
    <col min="11456" max="11456" width="9.44140625" style="25" customWidth="1"/>
    <col min="11457" max="11457" width="7.44140625" style="25" customWidth="1"/>
    <col min="11458" max="11459" width="8.44140625" style="25"/>
    <col min="11460" max="11460" width="8.109375" style="25" customWidth="1"/>
    <col min="11461" max="11461" width="7.44140625" style="25" customWidth="1"/>
    <col min="11462" max="11462" width="10.44140625" style="25" customWidth="1"/>
    <col min="11463" max="11463" width="8.44140625" style="25"/>
    <col min="11464" max="11464" width="9.44140625" style="25" customWidth="1"/>
    <col min="11465" max="11467" width="8.44140625" style="25"/>
    <col min="11468" max="11468" width="8.5546875" style="25" customWidth="1"/>
    <col min="11469" max="11475" width="0" style="25" hidden="1" customWidth="1"/>
    <col min="11476" max="11476" width="10.44140625" style="25" customWidth="1"/>
    <col min="11477" max="11478" width="8.44140625" style="25"/>
    <col min="11479" max="11479" width="8.5546875" style="25" customWidth="1"/>
    <col min="11480" max="11481" width="8.44140625" style="25"/>
    <col min="11482" max="11482" width="10.44140625" style="25" customWidth="1"/>
    <col min="11483" max="11483" width="9.44140625" style="25" customWidth="1"/>
    <col min="11484" max="11484" width="8.5546875" style="25" customWidth="1"/>
    <col min="11485" max="11489" width="8.44140625" style="25"/>
    <col min="11490" max="11490" width="9.44140625" style="25" customWidth="1"/>
    <col min="11491" max="11491" width="10.44140625" style="25" customWidth="1"/>
    <col min="11492" max="11492" width="7.44140625" style="25" customWidth="1"/>
    <col min="11493" max="11494" width="9.44140625" style="25" customWidth="1"/>
    <col min="11495" max="11495" width="8.44140625" style="25"/>
    <col min="11496" max="11496" width="10.44140625" style="25" customWidth="1"/>
    <col min="11497" max="11497" width="9.44140625" style="25" customWidth="1"/>
    <col min="11498" max="11498" width="8.44140625" style="25"/>
    <col min="11499" max="11499" width="7.44140625" style="25" customWidth="1"/>
    <col min="11500" max="11500" width="8.5546875" style="25" customWidth="1"/>
    <col min="11501" max="11501" width="9.44140625" style="25" customWidth="1"/>
    <col min="11502" max="11502" width="8.44140625" style="25"/>
    <col min="11503" max="11503" width="8.5546875" style="25" customWidth="1"/>
    <col min="11504" max="11505" width="8.44140625" style="25"/>
    <col min="11506" max="11506" width="10.44140625" style="25" customWidth="1"/>
    <col min="11507" max="11520" width="8.44140625" style="25"/>
    <col min="11521" max="11521" width="3.44140625" style="25" customWidth="1"/>
    <col min="11522" max="11522" width="20.44140625" style="25" customWidth="1"/>
    <col min="11523" max="11528" width="13.44140625" style="25" customWidth="1"/>
    <col min="11529" max="11529" width="11.44140625" style="25" customWidth="1"/>
    <col min="11530" max="11530" width="10.44140625" style="25" customWidth="1"/>
    <col min="11531" max="11531" width="15.44140625" style="25" customWidth="1"/>
    <col min="11532" max="11532" width="18.44140625" style="25" customWidth="1"/>
    <col min="11533" max="11534" width="17.44140625" style="25" customWidth="1"/>
    <col min="11535" max="11536" width="15.44140625" style="25" customWidth="1"/>
    <col min="11537" max="11537" width="13.44140625" style="25" customWidth="1"/>
    <col min="11538" max="11538" width="14.44140625" style="25" customWidth="1"/>
    <col min="11539" max="11539" width="8.44140625" style="25"/>
    <col min="11540" max="11540" width="8.5546875" style="25" customWidth="1"/>
    <col min="11541" max="11541" width="7.44140625" style="25" customWidth="1"/>
    <col min="11542" max="11543" width="8.44140625" style="25"/>
    <col min="11544" max="11544" width="7.44140625" style="25" customWidth="1"/>
    <col min="11545" max="11545" width="6.44140625" style="25" customWidth="1"/>
    <col min="11546" max="11546" width="7.44140625" style="25" customWidth="1"/>
    <col min="11547" max="11552" width="0" style="25" hidden="1" customWidth="1"/>
    <col min="11553" max="11554" width="8.44140625" style="25"/>
    <col min="11555" max="11555" width="7.44140625" style="25" customWidth="1"/>
    <col min="11556" max="11556" width="6.44140625" style="25" customWidth="1"/>
    <col min="11557" max="11557" width="8.44140625" style="25"/>
    <col min="11558" max="11558" width="6.44140625" style="25" customWidth="1"/>
    <col min="11559" max="11559" width="7.44140625" style="25" customWidth="1"/>
    <col min="11560" max="11561" width="8.44140625" style="25"/>
    <col min="11562" max="11562" width="9.44140625" style="25" customWidth="1"/>
    <col min="11563" max="11563" width="8.44140625" style="25"/>
    <col min="11564" max="11564" width="9.44140625" style="25" customWidth="1"/>
    <col min="11565" max="11566" width="8.44140625" style="25"/>
    <col min="11567" max="11568" width="9.44140625" style="25" customWidth="1"/>
    <col min="11569" max="11569" width="8.5546875" style="25" customWidth="1"/>
    <col min="11570" max="11570" width="8.44140625" style="25"/>
    <col min="11571" max="11571" width="9.44140625" style="25" customWidth="1"/>
    <col min="11572" max="11574" width="8.44140625" style="25"/>
    <col min="11575" max="11575" width="10.44140625" style="25" customWidth="1"/>
    <col min="11576" max="11576" width="8.44140625" style="25"/>
    <col min="11577" max="11577" width="7.44140625" style="25" customWidth="1"/>
    <col min="11578" max="11578" width="9.44140625" style="25" customWidth="1"/>
    <col min="11579" max="11579" width="10.44140625" style="25" customWidth="1"/>
    <col min="11580" max="11580" width="7.44140625" style="25" customWidth="1"/>
    <col min="11581" max="11581" width="10.44140625" style="25" customWidth="1"/>
    <col min="11582" max="11587" width="0" style="25" hidden="1" customWidth="1"/>
    <col min="11588" max="11588" width="10.44140625" style="25" customWidth="1"/>
    <col min="11589" max="11591" width="9.44140625" style="25" customWidth="1"/>
    <col min="11592" max="11592" width="8.44140625" style="25"/>
    <col min="11593" max="11594" width="7.44140625" style="25" customWidth="1"/>
    <col min="11595" max="11600" width="0" style="25" hidden="1" customWidth="1"/>
    <col min="11601" max="11601" width="10.44140625" style="25" customWidth="1"/>
    <col min="11602" max="11602" width="9.44140625" style="25" customWidth="1"/>
    <col min="11603" max="11603" width="10.44140625" style="25" customWidth="1"/>
    <col min="11604" max="11604" width="9.44140625" style="25" customWidth="1"/>
    <col min="11605" max="11605" width="8.44140625" style="25"/>
    <col min="11606" max="11606" width="6.44140625" style="25" customWidth="1"/>
    <col min="11607" max="11608" width="10.44140625" style="25" customWidth="1"/>
    <col min="11609" max="11609" width="8.44140625" style="25"/>
    <col min="11610" max="11610" width="10.44140625" style="25" customWidth="1"/>
    <col min="11611" max="11612" width="8.44140625" style="25"/>
    <col min="11613" max="11614" width="7.44140625" style="25" customWidth="1"/>
    <col min="11615" max="11620" width="0" style="25" hidden="1" customWidth="1"/>
    <col min="11621" max="11621" width="9.44140625" style="25" customWidth="1"/>
    <col min="11622" max="11622" width="7.44140625" style="25" customWidth="1"/>
    <col min="11623" max="11624" width="8.44140625" style="25"/>
    <col min="11625" max="11625" width="10.44140625" style="25" customWidth="1"/>
    <col min="11626" max="11626" width="8.44140625" style="25"/>
    <col min="11627" max="11627" width="7.5546875" style="25" customWidth="1"/>
    <col min="11628" max="11630" width="10.44140625" style="25" customWidth="1"/>
    <col min="11631" max="11631" width="7.44140625" style="25" customWidth="1"/>
    <col min="11632" max="11632" width="10.44140625" style="25" customWidth="1"/>
    <col min="11633" max="11634" width="8.44140625" style="25"/>
    <col min="11635" max="11635" width="10.44140625" style="25" customWidth="1"/>
    <col min="11636" max="11636" width="9.44140625" style="25" customWidth="1"/>
    <col min="11637" max="11639" width="10.44140625" style="25" customWidth="1"/>
    <col min="11640" max="11640" width="9.44140625" style="25" customWidth="1"/>
    <col min="11641" max="11641" width="10.44140625" style="25" customWidth="1"/>
    <col min="11642" max="11643" width="8.44140625" style="25"/>
    <col min="11644" max="11644" width="7.44140625" style="25" customWidth="1"/>
    <col min="11645" max="11645" width="5.44140625" style="25" customWidth="1"/>
    <col min="11646" max="11647" width="7.44140625" style="25" customWidth="1"/>
    <col min="11648" max="11648" width="8.5546875" style="25" customWidth="1"/>
    <col min="11649" max="11650" width="10.44140625" style="25" customWidth="1"/>
    <col min="11651" max="11652" width="9.44140625" style="25" customWidth="1"/>
    <col min="11653" max="11653" width="7.44140625" style="25" customWidth="1"/>
    <col min="11654" max="11654" width="6.44140625" style="25" customWidth="1"/>
    <col min="11655" max="11655" width="8.5546875" style="25" customWidth="1"/>
    <col min="11656" max="11656" width="9.44140625" style="25" customWidth="1"/>
    <col min="11657" max="11657" width="10.44140625" style="25" customWidth="1"/>
    <col min="11658" max="11658" width="8.44140625" style="25"/>
    <col min="11659" max="11660" width="9.44140625" style="25" customWidth="1"/>
    <col min="11661" max="11662" width="8.44140625" style="25"/>
    <col min="11663" max="11663" width="10.44140625" style="25" customWidth="1"/>
    <col min="11664" max="11664" width="9.44140625" style="25" customWidth="1"/>
    <col min="11665" max="11669" width="8.44140625" style="25"/>
    <col min="11670" max="11670" width="10.44140625" style="25" customWidth="1"/>
    <col min="11671" max="11671" width="8.44140625" style="25"/>
    <col min="11672" max="11672" width="9.44140625" style="25" customWidth="1"/>
    <col min="11673" max="11674" width="8.44140625" style="25"/>
    <col min="11675" max="11675" width="7.44140625" style="25" customWidth="1"/>
    <col min="11676" max="11676" width="8.44140625" style="25"/>
    <col min="11677" max="11678" width="10.44140625" style="25" customWidth="1"/>
    <col min="11679" max="11679" width="8.44140625" style="25"/>
    <col min="11680" max="11680" width="8.5546875" style="25" customWidth="1"/>
    <col min="11681" max="11681" width="8.44140625" style="25"/>
    <col min="11682" max="11682" width="7.44140625" style="25" customWidth="1"/>
    <col min="11683" max="11683" width="9.44140625" style="25" customWidth="1"/>
    <col min="11684" max="11689" width="0" style="25" hidden="1" customWidth="1"/>
    <col min="11690" max="11690" width="10.44140625" style="25" customWidth="1"/>
    <col min="11691" max="11696" width="8.44140625" style="25"/>
    <col min="11697" max="11697" width="10.44140625" style="25" customWidth="1"/>
    <col min="11698" max="11698" width="8.44140625" style="25"/>
    <col min="11699" max="11699" width="8.5546875" style="25" customWidth="1"/>
    <col min="11700" max="11700" width="9.44140625" style="25" customWidth="1"/>
    <col min="11701" max="11702" width="8.44140625" style="25"/>
    <col min="11703" max="11703" width="9.44140625" style="25" customWidth="1"/>
    <col min="11704" max="11704" width="10.44140625" style="25" customWidth="1"/>
    <col min="11705" max="11709" width="8.44140625" style="25"/>
    <col min="11710" max="11710" width="8.5546875" style="25" customWidth="1"/>
    <col min="11711" max="11711" width="10.44140625" style="25" customWidth="1"/>
    <col min="11712" max="11712" width="9.44140625" style="25" customWidth="1"/>
    <col min="11713" max="11713" width="7.44140625" style="25" customWidth="1"/>
    <col min="11714" max="11715" width="8.44140625" style="25"/>
    <col min="11716" max="11716" width="8.109375" style="25" customWidth="1"/>
    <col min="11717" max="11717" width="7.44140625" style="25" customWidth="1"/>
    <col min="11718" max="11718" width="10.44140625" style="25" customWidth="1"/>
    <col min="11719" max="11719" width="8.44140625" style="25"/>
    <col min="11720" max="11720" width="9.44140625" style="25" customWidth="1"/>
    <col min="11721" max="11723" width="8.44140625" style="25"/>
    <col min="11724" max="11724" width="8.5546875" style="25" customWidth="1"/>
    <col min="11725" max="11731" width="0" style="25" hidden="1" customWidth="1"/>
    <col min="11732" max="11732" width="10.44140625" style="25" customWidth="1"/>
    <col min="11733" max="11734" width="8.44140625" style="25"/>
    <col min="11735" max="11735" width="8.5546875" style="25" customWidth="1"/>
    <col min="11736" max="11737" width="8.44140625" style="25"/>
    <col min="11738" max="11738" width="10.44140625" style="25" customWidth="1"/>
    <col min="11739" max="11739" width="9.44140625" style="25" customWidth="1"/>
    <col min="11740" max="11740" width="8.5546875" style="25" customWidth="1"/>
    <col min="11741" max="11745" width="8.44140625" style="25"/>
    <col min="11746" max="11746" width="9.44140625" style="25" customWidth="1"/>
    <col min="11747" max="11747" width="10.44140625" style="25" customWidth="1"/>
    <col min="11748" max="11748" width="7.44140625" style="25" customWidth="1"/>
    <col min="11749" max="11750" width="9.44140625" style="25" customWidth="1"/>
    <col min="11751" max="11751" width="8.44140625" style="25"/>
    <col min="11752" max="11752" width="10.44140625" style="25" customWidth="1"/>
    <col min="11753" max="11753" width="9.44140625" style="25" customWidth="1"/>
    <col min="11754" max="11754" width="8.44140625" style="25"/>
    <col min="11755" max="11755" width="7.44140625" style="25" customWidth="1"/>
    <col min="11756" max="11756" width="8.5546875" style="25" customWidth="1"/>
    <col min="11757" max="11757" width="9.44140625" style="25" customWidth="1"/>
    <col min="11758" max="11758" width="8.44140625" style="25"/>
    <col min="11759" max="11759" width="8.5546875" style="25" customWidth="1"/>
    <col min="11760" max="11761" width="8.44140625" style="25"/>
    <col min="11762" max="11762" width="10.44140625" style="25" customWidth="1"/>
    <col min="11763" max="11776" width="8.44140625" style="25"/>
    <col min="11777" max="11777" width="3.44140625" style="25" customWidth="1"/>
    <col min="11778" max="11778" width="20.44140625" style="25" customWidth="1"/>
    <col min="11779" max="11784" width="13.44140625" style="25" customWidth="1"/>
    <col min="11785" max="11785" width="11.44140625" style="25" customWidth="1"/>
    <col min="11786" max="11786" width="10.44140625" style="25" customWidth="1"/>
    <col min="11787" max="11787" width="15.44140625" style="25" customWidth="1"/>
    <col min="11788" max="11788" width="18.44140625" style="25" customWidth="1"/>
    <col min="11789" max="11790" width="17.44140625" style="25" customWidth="1"/>
    <col min="11791" max="11792" width="15.44140625" style="25" customWidth="1"/>
    <col min="11793" max="11793" width="13.44140625" style="25" customWidth="1"/>
    <col min="11794" max="11794" width="14.44140625" style="25" customWidth="1"/>
    <col min="11795" max="11795" width="8.44140625" style="25"/>
    <col min="11796" max="11796" width="8.5546875" style="25" customWidth="1"/>
    <col min="11797" max="11797" width="7.44140625" style="25" customWidth="1"/>
    <col min="11798" max="11799" width="8.44140625" style="25"/>
    <col min="11800" max="11800" width="7.44140625" style="25" customWidth="1"/>
    <col min="11801" max="11801" width="6.44140625" style="25" customWidth="1"/>
    <col min="11802" max="11802" width="7.44140625" style="25" customWidth="1"/>
    <col min="11803" max="11808" width="0" style="25" hidden="1" customWidth="1"/>
    <col min="11809" max="11810" width="8.44140625" style="25"/>
    <col min="11811" max="11811" width="7.44140625" style="25" customWidth="1"/>
    <col min="11812" max="11812" width="6.44140625" style="25" customWidth="1"/>
    <col min="11813" max="11813" width="8.44140625" style="25"/>
    <col min="11814" max="11814" width="6.44140625" style="25" customWidth="1"/>
    <col min="11815" max="11815" width="7.44140625" style="25" customWidth="1"/>
    <col min="11816" max="11817" width="8.44140625" style="25"/>
    <col min="11818" max="11818" width="9.44140625" style="25" customWidth="1"/>
    <col min="11819" max="11819" width="8.44140625" style="25"/>
    <col min="11820" max="11820" width="9.44140625" style="25" customWidth="1"/>
    <col min="11821" max="11822" width="8.44140625" style="25"/>
    <col min="11823" max="11824" width="9.44140625" style="25" customWidth="1"/>
    <col min="11825" max="11825" width="8.5546875" style="25" customWidth="1"/>
    <col min="11826" max="11826" width="8.44140625" style="25"/>
    <col min="11827" max="11827" width="9.44140625" style="25" customWidth="1"/>
    <col min="11828" max="11830" width="8.44140625" style="25"/>
    <col min="11831" max="11831" width="10.44140625" style="25" customWidth="1"/>
    <col min="11832" max="11832" width="8.44140625" style="25"/>
    <col min="11833" max="11833" width="7.44140625" style="25" customWidth="1"/>
    <col min="11834" max="11834" width="9.44140625" style="25" customWidth="1"/>
    <col min="11835" max="11835" width="10.44140625" style="25" customWidth="1"/>
    <col min="11836" max="11836" width="7.44140625" style="25" customWidth="1"/>
    <col min="11837" max="11837" width="10.44140625" style="25" customWidth="1"/>
    <col min="11838" max="11843" width="0" style="25" hidden="1" customWidth="1"/>
    <col min="11844" max="11844" width="10.44140625" style="25" customWidth="1"/>
    <col min="11845" max="11847" width="9.44140625" style="25" customWidth="1"/>
    <col min="11848" max="11848" width="8.44140625" style="25"/>
    <col min="11849" max="11850" width="7.44140625" style="25" customWidth="1"/>
    <col min="11851" max="11856" width="0" style="25" hidden="1" customWidth="1"/>
    <col min="11857" max="11857" width="10.44140625" style="25" customWidth="1"/>
    <col min="11858" max="11858" width="9.44140625" style="25" customWidth="1"/>
    <col min="11859" max="11859" width="10.44140625" style="25" customWidth="1"/>
    <col min="11860" max="11860" width="9.44140625" style="25" customWidth="1"/>
    <col min="11861" max="11861" width="8.44140625" style="25"/>
    <col min="11862" max="11862" width="6.44140625" style="25" customWidth="1"/>
    <col min="11863" max="11864" width="10.44140625" style="25" customWidth="1"/>
    <col min="11865" max="11865" width="8.44140625" style="25"/>
    <col min="11866" max="11866" width="10.44140625" style="25" customWidth="1"/>
    <col min="11867" max="11868" width="8.44140625" style="25"/>
    <col min="11869" max="11870" width="7.44140625" style="25" customWidth="1"/>
    <col min="11871" max="11876" width="0" style="25" hidden="1" customWidth="1"/>
    <col min="11877" max="11877" width="9.44140625" style="25" customWidth="1"/>
    <col min="11878" max="11878" width="7.44140625" style="25" customWidth="1"/>
    <col min="11879" max="11880" width="8.44140625" style="25"/>
    <col min="11881" max="11881" width="10.44140625" style="25" customWidth="1"/>
    <col min="11882" max="11882" width="8.44140625" style="25"/>
    <col min="11883" max="11883" width="7.5546875" style="25" customWidth="1"/>
    <col min="11884" max="11886" width="10.44140625" style="25" customWidth="1"/>
    <col min="11887" max="11887" width="7.44140625" style="25" customWidth="1"/>
    <col min="11888" max="11888" width="10.44140625" style="25" customWidth="1"/>
    <col min="11889" max="11890" width="8.44140625" style="25"/>
    <col min="11891" max="11891" width="10.44140625" style="25" customWidth="1"/>
    <col min="11892" max="11892" width="9.44140625" style="25" customWidth="1"/>
    <col min="11893" max="11895" width="10.44140625" style="25" customWidth="1"/>
    <col min="11896" max="11896" width="9.44140625" style="25" customWidth="1"/>
    <col min="11897" max="11897" width="10.44140625" style="25" customWidth="1"/>
    <col min="11898" max="11899" width="8.44140625" style="25"/>
    <col min="11900" max="11900" width="7.44140625" style="25" customWidth="1"/>
    <col min="11901" max="11901" width="5.44140625" style="25" customWidth="1"/>
    <col min="11902" max="11903" width="7.44140625" style="25" customWidth="1"/>
    <col min="11904" max="11904" width="8.5546875" style="25" customWidth="1"/>
    <col min="11905" max="11906" width="10.44140625" style="25" customWidth="1"/>
    <col min="11907" max="11908" width="9.44140625" style="25" customWidth="1"/>
    <col min="11909" max="11909" width="7.44140625" style="25" customWidth="1"/>
    <col min="11910" max="11910" width="6.44140625" style="25" customWidth="1"/>
    <col min="11911" max="11911" width="8.5546875" style="25" customWidth="1"/>
    <col min="11912" max="11912" width="9.44140625" style="25" customWidth="1"/>
    <col min="11913" max="11913" width="10.44140625" style="25" customWidth="1"/>
    <col min="11914" max="11914" width="8.44140625" style="25"/>
    <col min="11915" max="11916" width="9.44140625" style="25" customWidth="1"/>
    <col min="11917" max="11918" width="8.44140625" style="25"/>
    <col min="11919" max="11919" width="10.44140625" style="25" customWidth="1"/>
    <col min="11920" max="11920" width="9.44140625" style="25" customWidth="1"/>
    <col min="11921" max="11925" width="8.44140625" style="25"/>
    <col min="11926" max="11926" width="10.44140625" style="25" customWidth="1"/>
    <col min="11927" max="11927" width="8.44140625" style="25"/>
    <col min="11928" max="11928" width="9.44140625" style="25" customWidth="1"/>
    <col min="11929" max="11930" width="8.44140625" style="25"/>
    <col min="11931" max="11931" width="7.44140625" style="25" customWidth="1"/>
    <col min="11932" max="11932" width="8.44140625" style="25"/>
    <col min="11933" max="11934" width="10.44140625" style="25" customWidth="1"/>
    <col min="11935" max="11935" width="8.44140625" style="25"/>
    <col min="11936" max="11936" width="8.5546875" style="25" customWidth="1"/>
    <col min="11937" max="11937" width="8.44140625" style="25"/>
    <col min="11938" max="11938" width="7.44140625" style="25" customWidth="1"/>
    <col min="11939" max="11939" width="9.44140625" style="25" customWidth="1"/>
    <col min="11940" max="11945" width="0" style="25" hidden="1" customWidth="1"/>
    <col min="11946" max="11946" width="10.44140625" style="25" customWidth="1"/>
    <col min="11947" max="11952" width="8.44140625" style="25"/>
    <col min="11953" max="11953" width="10.44140625" style="25" customWidth="1"/>
    <col min="11954" max="11954" width="8.44140625" style="25"/>
    <col min="11955" max="11955" width="8.5546875" style="25" customWidth="1"/>
    <col min="11956" max="11956" width="9.44140625" style="25" customWidth="1"/>
    <col min="11957" max="11958" width="8.44140625" style="25"/>
    <col min="11959" max="11959" width="9.44140625" style="25" customWidth="1"/>
    <col min="11960" max="11960" width="10.44140625" style="25" customWidth="1"/>
    <col min="11961" max="11965" width="8.44140625" style="25"/>
    <col min="11966" max="11966" width="8.5546875" style="25" customWidth="1"/>
    <col min="11967" max="11967" width="10.44140625" style="25" customWidth="1"/>
    <col min="11968" max="11968" width="9.44140625" style="25" customWidth="1"/>
    <col min="11969" max="11969" width="7.44140625" style="25" customWidth="1"/>
    <col min="11970" max="11971" width="8.44140625" style="25"/>
    <col min="11972" max="11972" width="8.109375" style="25" customWidth="1"/>
    <col min="11973" max="11973" width="7.44140625" style="25" customWidth="1"/>
    <col min="11974" max="11974" width="10.44140625" style="25" customWidth="1"/>
    <col min="11975" max="11975" width="8.44140625" style="25"/>
    <col min="11976" max="11976" width="9.44140625" style="25" customWidth="1"/>
    <col min="11977" max="11979" width="8.44140625" style="25"/>
    <col min="11980" max="11980" width="8.5546875" style="25" customWidth="1"/>
    <col min="11981" max="11987" width="0" style="25" hidden="1" customWidth="1"/>
    <col min="11988" max="11988" width="10.44140625" style="25" customWidth="1"/>
    <col min="11989" max="11990" width="8.44140625" style="25"/>
    <col min="11991" max="11991" width="8.5546875" style="25" customWidth="1"/>
    <col min="11992" max="11993" width="8.44140625" style="25"/>
    <col min="11994" max="11994" width="10.44140625" style="25" customWidth="1"/>
    <col min="11995" max="11995" width="9.44140625" style="25" customWidth="1"/>
    <col min="11996" max="11996" width="8.5546875" style="25" customWidth="1"/>
    <col min="11997" max="12001" width="8.44140625" style="25"/>
    <col min="12002" max="12002" width="9.44140625" style="25" customWidth="1"/>
    <col min="12003" max="12003" width="10.44140625" style="25" customWidth="1"/>
    <col min="12004" max="12004" width="7.44140625" style="25" customWidth="1"/>
    <col min="12005" max="12006" width="9.44140625" style="25" customWidth="1"/>
    <col min="12007" max="12007" width="8.44140625" style="25"/>
    <col min="12008" max="12008" width="10.44140625" style="25" customWidth="1"/>
    <col min="12009" max="12009" width="9.44140625" style="25" customWidth="1"/>
    <col min="12010" max="12010" width="8.44140625" style="25"/>
    <col min="12011" max="12011" width="7.44140625" style="25" customWidth="1"/>
    <col min="12012" max="12012" width="8.5546875" style="25" customWidth="1"/>
    <col min="12013" max="12013" width="9.44140625" style="25" customWidth="1"/>
    <col min="12014" max="12014" width="8.44140625" style="25"/>
    <col min="12015" max="12015" width="8.5546875" style="25" customWidth="1"/>
    <col min="12016" max="12017" width="8.44140625" style="25"/>
    <col min="12018" max="12018" width="10.44140625" style="25" customWidth="1"/>
    <col min="12019" max="12032" width="8.44140625" style="25"/>
    <col min="12033" max="12033" width="3.44140625" style="25" customWidth="1"/>
    <col min="12034" max="12034" width="20.44140625" style="25" customWidth="1"/>
    <col min="12035" max="12040" width="13.44140625" style="25" customWidth="1"/>
    <col min="12041" max="12041" width="11.44140625" style="25" customWidth="1"/>
    <col min="12042" max="12042" width="10.44140625" style="25" customWidth="1"/>
    <col min="12043" max="12043" width="15.44140625" style="25" customWidth="1"/>
    <col min="12044" max="12044" width="18.44140625" style="25" customWidth="1"/>
    <col min="12045" max="12046" width="17.44140625" style="25" customWidth="1"/>
    <col min="12047" max="12048" width="15.44140625" style="25" customWidth="1"/>
    <col min="12049" max="12049" width="13.44140625" style="25" customWidth="1"/>
    <col min="12050" max="12050" width="14.44140625" style="25" customWidth="1"/>
    <col min="12051" max="12051" width="8.44140625" style="25"/>
    <col min="12052" max="12052" width="8.5546875" style="25" customWidth="1"/>
    <col min="12053" max="12053" width="7.44140625" style="25" customWidth="1"/>
    <col min="12054" max="12055" width="8.44140625" style="25"/>
    <col min="12056" max="12056" width="7.44140625" style="25" customWidth="1"/>
    <col min="12057" max="12057" width="6.44140625" style="25" customWidth="1"/>
    <col min="12058" max="12058" width="7.44140625" style="25" customWidth="1"/>
    <col min="12059" max="12064" width="0" style="25" hidden="1" customWidth="1"/>
    <col min="12065" max="12066" width="8.44140625" style="25"/>
    <col min="12067" max="12067" width="7.44140625" style="25" customWidth="1"/>
    <col min="12068" max="12068" width="6.44140625" style="25" customWidth="1"/>
    <col min="12069" max="12069" width="8.44140625" style="25"/>
    <col min="12070" max="12070" width="6.44140625" style="25" customWidth="1"/>
    <col min="12071" max="12071" width="7.44140625" style="25" customWidth="1"/>
    <col min="12072" max="12073" width="8.44140625" style="25"/>
    <col min="12074" max="12074" width="9.44140625" style="25" customWidth="1"/>
    <col min="12075" max="12075" width="8.44140625" style="25"/>
    <col min="12076" max="12076" width="9.44140625" style="25" customWidth="1"/>
    <col min="12077" max="12078" width="8.44140625" style="25"/>
    <col min="12079" max="12080" width="9.44140625" style="25" customWidth="1"/>
    <col min="12081" max="12081" width="8.5546875" style="25" customWidth="1"/>
    <col min="12082" max="12082" width="8.44140625" style="25"/>
    <col min="12083" max="12083" width="9.44140625" style="25" customWidth="1"/>
    <col min="12084" max="12086" width="8.44140625" style="25"/>
    <col min="12087" max="12087" width="10.44140625" style="25" customWidth="1"/>
    <col min="12088" max="12088" width="8.44140625" style="25"/>
    <col min="12089" max="12089" width="7.44140625" style="25" customWidth="1"/>
    <col min="12090" max="12090" width="9.44140625" style="25" customWidth="1"/>
    <col min="12091" max="12091" width="10.44140625" style="25" customWidth="1"/>
    <col min="12092" max="12092" width="7.44140625" style="25" customWidth="1"/>
    <col min="12093" max="12093" width="10.44140625" style="25" customWidth="1"/>
    <col min="12094" max="12099" width="0" style="25" hidden="1" customWidth="1"/>
    <col min="12100" max="12100" width="10.44140625" style="25" customWidth="1"/>
    <col min="12101" max="12103" width="9.44140625" style="25" customWidth="1"/>
    <col min="12104" max="12104" width="8.44140625" style="25"/>
    <col min="12105" max="12106" width="7.44140625" style="25" customWidth="1"/>
    <col min="12107" max="12112" width="0" style="25" hidden="1" customWidth="1"/>
    <col min="12113" max="12113" width="10.44140625" style="25" customWidth="1"/>
    <col min="12114" max="12114" width="9.44140625" style="25" customWidth="1"/>
    <col min="12115" max="12115" width="10.44140625" style="25" customWidth="1"/>
    <col min="12116" max="12116" width="9.44140625" style="25" customWidth="1"/>
    <col min="12117" max="12117" width="8.44140625" style="25"/>
    <col min="12118" max="12118" width="6.44140625" style="25" customWidth="1"/>
    <col min="12119" max="12120" width="10.44140625" style="25" customWidth="1"/>
    <col min="12121" max="12121" width="8.44140625" style="25"/>
    <col min="12122" max="12122" width="10.44140625" style="25" customWidth="1"/>
    <col min="12123" max="12124" width="8.44140625" style="25"/>
    <col min="12125" max="12126" width="7.44140625" style="25" customWidth="1"/>
    <col min="12127" max="12132" width="0" style="25" hidden="1" customWidth="1"/>
    <col min="12133" max="12133" width="9.44140625" style="25" customWidth="1"/>
    <col min="12134" max="12134" width="7.44140625" style="25" customWidth="1"/>
    <col min="12135" max="12136" width="8.44140625" style="25"/>
    <col min="12137" max="12137" width="10.44140625" style="25" customWidth="1"/>
    <col min="12138" max="12138" width="8.44140625" style="25"/>
    <col min="12139" max="12139" width="7.5546875" style="25" customWidth="1"/>
    <col min="12140" max="12142" width="10.44140625" style="25" customWidth="1"/>
    <col min="12143" max="12143" width="7.44140625" style="25" customWidth="1"/>
    <col min="12144" max="12144" width="10.44140625" style="25" customWidth="1"/>
    <col min="12145" max="12146" width="8.44140625" style="25"/>
    <col min="12147" max="12147" width="10.44140625" style="25" customWidth="1"/>
    <col min="12148" max="12148" width="9.44140625" style="25" customWidth="1"/>
    <col min="12149" max="12151" width="10.44140625" style="25" customWidth="1"/>
    <col min="12152" max="12152" width="9.44140625" style="25" customWidth="1"/>
    <col min="12153" max="12153" width="10.44140625" style="25" customWidth="1"/>
    <col min="12154" max="12155" width="8.44140625" style="25"/>
    <col min="12156" max="12156" width="7.44140625" style="25" customWidth="1"/>
    <col min="12157" max="12157" width="5.44140625" style="25" customWidth="1"/>
    <col min="12158" max="12159" width="7.44140625" style="25" customWidth="1"/>
    <col min="12160" max="12160" width="8.5546875" style="25" customWidth="1"/>
    <col min="12161" max="12162" width="10.44140625" style="25" customWidth="1"/>
    <col min="12163" max="12164" width="9.44140625" style="25" customWidth="1"/>
    <col min="12165" max="12165" width="7.44140625" style="25" customWidth="1"/>
    <col min="12166" max="12166" width="6.44140625" style="25" customWidth="1"/>
    <col min="12167" max="12167" width="8.5546875" style="25" customWidth="1"/>
    <col min="12168" max="12168" width="9.44140625" style="25" customWidth="1"/>
    <col min="12169" max="12169" width="10.44140625" style="25" customWidth="1"/>
    <col min="12170" max="12170" width="8.44140625" style="25"/>
    <col min="12171" max="12172" width="9.44140625" style="25" customWidth="1"/>
    <col min="12173" max="12174" width="8.44140625" style="25"/>
    <col min="12175" max="12175" width="10.44140625" style="25" customWidth="1"/>
    <col min="12176" max="12176" width="9.44140625" style="25" customWidth="1"/>
    <col min="12177" max="12181" width="8.44140625" style="25"/>
    <col min="12182" max="12182" width="10.44140625" style="25" customWidth="1"/>
    <col min="12183" max="12183" width="8.44140625" style="25"/>
    <col min="12184" max="12184" width="9.44140625" style="25" customWidth="1"/>
    <col min="12185" max="12186" width="8.44140625" style="25"/>
    <col min="12187" max="12187" width="7.44140625" style="25" customWidth="1"/>
    <col min="12188" max="12188" width="8.44140625" style="25"/>
    <col min="12189" max="12190" width="10.44140625" style="25" customWidth="1"/>
    <col min="12191" max="12191" width="8.44140625" style="25"/>
    <col min="12192" max="12192" width="8.5546875" style="25" customWidth="1"/>
    <col min="12193" max="12193" width="8.44140625" style="25"/>
    <col min="12194" max="12194" width="7.44140625" style="25" customWidth="1"/>
    <col min="12195" max="12195" width="9.44140625" style="25" customWidth="1"/>
    <col min="12196" max="12201" width="0" style="25" hidden="1" customWidth="1"/>
    <col min="12202" max="12202" width="10.44140625" style="25" customWidth="1"/>
    <col min="12203" max="12208" width="8.44140625" style="25"/>
    <col min="12209" max="12209" width="10.44140625" style="25" customWidth="1"/>
    <col min="12210" max="12210" width="8.44140625" style="25"/>
    <col min="12211" max="12211" width="8.5546875" style="25" customWidth="1"/>
    <col min="12212" max="12212" width="9.44140625" style="25" customWidth="1"/>
    <col min="12213" max="12214" width="8.44140625" style="25"/>
    <col min="12215" max="12215" width="9.44140625" style="25" customWidth="1"/>
    <col min="12216" max="12216" width="10.44140625" style="25" customWidth="1"/>
    <col min="12217" max="12221" width="8.44140625" style="25"/>
    <col min="12222" max="12222" width="8.5546875" style="25" customWidth="1"/>
    <col min="12223" max="12223" width="10.44140625" style="25" customWidth="1"/>
    <col min="12224" max="12224" width="9.44140625" style="25" customWidth="1"/>
    <col min="12225" max="12225" width="7.44140625" style="25" customWidth="1"/>
    <col min="12226" max="12227" width="8.44140625" style="25"/>
    <col min="12228" max="12228" width="8.109375" style="25" customWidth="1"/>
    <col min="12229" max="12229" width="7.44140625" style="25" customWidth="1"/>
    <col min="12230" max="12230" width="10.44140625" style="25" customWidth="1"/>
    <col min="12231" max="12231" width="8.44140625" style="25"/>
    <col min="12232" max="12232" width="9.44140625" style="25" customWidth="1"/>
    <col min="12233" max="12235" width="8.44140625" style="25"/>
    <col min="12236" max="12236" width="8.5546875" style="25" customWidth="1"/>
    <col min="12237" max="12243" width="0" style="25" hidden="1" customWidth="1"/>
    <col min="12244" max="12244" width="10.44140625" style="25" customWidth="1"/>
    <col min="12245" max="12246" width="8.44140625" style="25"/>
    <col min="12247" max="12247" width="8.5546875" style="25" customWidth="1"/>
    <col min="12248" max="12249" width="8.44140625" style="25"/>
    <col min="12250" max="12250" width="10.44140625" style="25" customWidth="1"/>
    <col min="12251" max="12251" width="9.44140625" style="25" customWidth="1"/>
    <col min="12252" max="12252" width="8.5546875" style="25" customWidth="1"/>
    <col min="12253" max="12257" width="8.44140625" style="25"/>
    <col min="12258" max="12258" width="9.44140625" style="25" customWidth="1"/>
    <col min="12259" max="12259" width="10.44140625" style="25" customWidth="1"/>
    <col min="12260" max="12260" width="7.44140625" style="25" customWidth="1"/>
    <col min="12261" max="12262" width="9.44140625" style="25" customWidth="1"/>
    <col min="12263" max="12263" width="8.44140625" style="25"/>
    <col min="12264" max="12264" width="10.44140625" style="25" customWidth="1"/>
    <col min="12265" max="12265" width="9.44140625" style="25" customWidth="1"/>
    <col min="12266" max="12266" width="8.44140625" style="25"/>
    <col min="12267" max="12267" width="7.44140625" style="25" customWidth="1"/>
    <col min="12268" max="12268" width="8.5546875" style="25" customWidth="1"/>
    <col min="12269" max="12269" width="9.44140625" style="25" customWidth="1"/>
    <col min="12270" max="12270" width="8.44140625" style="25"/>
    <col min="12271" max="12271" width="8.5546875" style="25" customWidth="1"/>
    <col min="12272" max="12273" width="8.44140625" style="25"/>
    <col min="12274" max="12274" width="10.44140625" style="25" customWidth="1"/>
    <col min="12275" max="12288" width="8.44140625" style="25"/>
    <col min="12289" max="12289" width="3.44140625" style="25" customWidth="1"/>
    <col min="12290" max="12290" width="20.44140625" style="25" customWidth="1"/>
    <col min="12291" max="12296" width="13.44140625" style="25" customWidth="1"/>
    <col min="12297" max="12297" width="11.44140625" style="25" customWidth="1"/>
    <col min="12298" max="12298" width="10.44140625" style="25" customWidth="1"/>
    <col min="12299" max="12299" width="15.44140625" style="25" customWidth="1"/>
    <col min="12300" max="12300" width="18.44140625" style="25" customWidth="1"/>
    <col min="12301" max="12302" width="17.44140625" style="25" customWidth="1"/>
    <col min="12303" max="12304" width="15.44140625" style="25" customWidth="1"/>
    <col min="12305" max="12305" width="13.44140625" style="25" customWidth="1"/>
    <col min="12306" max="12306" width="14.44140625" style="25" customWidth="1"/>
    <col min="12307" max="12307" width="8.44140625" style="25"/>
    <col min="12308" max="12308" width="8.5546875" style="25" customWidth="1"/>
    <col min="12309" max="12309" width="7.44140625" style="25" customWidth="1"/>
    <col min="12310" max="12311" width="8.44140625" style="25"/>
    <col min="12312" max="12312" width="7.44140625" style="25" customWidth="1"/>
    <col min="12313" max="12313" width="6.44140625" style="25" customWidth="1"/>
    <col min="12314" max="12314" width="7.44140625" style="25" customWidth="1"/>
    <col min="12315" max="12320" width="0" style="25" hidden="1" customWidth="1"/>
    <col min="12321" max="12322" width="8.44140625" style="25"/>
    <col min="12323" max="12323" width="7.44140625" style="25" customWidth="1"/>
    <col min="12324" max="12324" width="6.44140625" style="25" customWidth="1"/>
    <col min="12325" max="12325" width="8.44140625" style="25"/>
    <col min="12326" max="12326" width="6.44140625" style="25" customWidth="1"/>
    <col min="12327" max="12327" width="7.44140625" style="25" customWidth="1"/>
    <col min="12328" max="12329" width="8.44140625" style="25"/>
    <col min="12330" max="12330" width="9.44140625" style="25" customWidth="1"/>
    <col min="12331" max="12331" width="8.44140625" style="25"/>
    <col min="12332" max="12332" width="9.44140625" style="25" customWidth="1"/>
    <col min="12333" max="12334" width="8.44140625" style="25"/>
    <col min="12335" max="12336" width="9.44140625" style="25" customWidth="1"/>
    <col min="12337" max="12337" width="8.5546875" style="25" customWidth="1"/>
    <col min="12338" max="12338" width="8.44140625" style="25"/>
    <col min="12339" max="12339" width="9.44140625" style="25" customWidth="1"/>
    <col min="12340" max="12342" width="8.44140625" style="25"/>
    <col min="12343" max="12343" width="10.44140625" style="25" customWidth="1"/>
    <col min="12344" max="12344" width="8.44140625" style="25"/>
    <col min="12345" max="12345" width="7.44140625" style="25" customWidth="1"/>
    <col min="12346" max="12346" width="9.44140625" style="25" customWidth="1"/>
    <col min="12347" max="12347" width="10.44140625" style="25" customWidth="1"/>
    <col min="12348" max="12348" width="7.44140625" style="25" customWidth="1"/>
    <col min="12349" max="12349" width="10.44140625" style="25" customWidth="1"/>
    <col min="12350" max="12355" width="0" style="25" hidden="1" customWidth="1"/>
    <col min="12356" max="12356" width="10.44140625" style="25" customWidth="1"/>
    <col min="12357" max="12359" width="9.44140625" style="25" customWidth="1"/>
    <col min="12360" max="12360" width="8.44140625" style="25"/>
    <col min="12361" max="12362" width="7.44140625" style="25" customWidth="1"/>
    <col min="12363" max="12368" width="0" style="25" hidden="1" customWidth="1"/>
    <col min="12369" max="12369" width="10.44140625" style="25" customWidth="1"/>
    <col min="12370" max="12370" width="9.44140625" style="25" customWidth="1"/>
    <col min="12371" max="12371" width="10.44140625" style="25" customWidth="1"/>
    <col min="12372" max="12372" width="9.44140625" style="25" customWidth="1"/>
    <col min="12373" max="12373" width="8.44140625" style="25"/>
    <col min="12374" max="12374" width="6.44140625" style="25" customWidth="1"/>
    <col min="12375" max="12376" width="10.44140625" style="25" customWidth="1"/>
    <col min="12377" max="12377" width="8.44140625" style="25"/>
    <col min="12378" max="12378" width="10.44140625" style="25" customWidth="1"/>
    <col min="12379" max="12380" width="8.44140625" style="25"/>
    <col min="12381" max="12382" width="7.44140625" style="25" customWidth="1"/>
    <col min="12383" max="12388" width="0" style="25" hidden="1" customWidth="1"/>
    <col min="12389" max="12389" width="9.44140625" style="25" customWidth="1"/>
    <col min="12390" max="12390" width="7.44140625" style="25" customWidth="1"/>
    <col min="12391" max="12392" width="8.44140625" style="25"/>
    <col min="12393" max="12393" width="10.44140625" style="25" customWidth="1"/>
    <col min="12394" max="12394" width="8.44140625" style="25"/>
    <col min="12395" max="12395" width="7.5546875" style="25" customWidth="1"/>
    <col min="12396" max="12398" width="10.44140625" style="25" customWidth="1"/>
    <col min="12399" max="12399" width="7.44140625" style="25" customWidth="1"/>
    <col min="12400" max="12400" width="10.44140625" style="25" customWidth="1"/>
    <col min="12401" max="12402" width="8.44140625" style="25"/>
    <col min="12403" max="12403" width="10.44140625" style="25" customWidth="1"/>
    <col min="12404" max="12404" width="9.44140625" style="25" customWidth="1"/>
    <col min="12405" max="12407" width="10.44140625" style="25" customWidth="1"/>
    <col min="12408" max="12408" width="9.44140625" style="25" customWidth="1"/>
    <col min="12409" max="12409" width="10.44140625" style="25" customWidth="1"/>
    <col min="12410" max="12411" width="8.44140625" style="25"/>
    <col min="12412" max="12412" width="7.44140625" style="25" customWidth="1"/>
    <col min="12413" max="12413" width="5.44140625" style="25" customWidth="1"/>
    <col min="12414" max="12415" width="7.44140625" style="25" customWidth="1"/>
    <col min="12416" max="12416" width="8.5546875" style="25" customWidth="1"/>
    <col min="12417" max="12418" width="10.44140625" style="25" customWidth="1"/>
    <col min="12419" max="12420" width="9.44140625" style="25" customWidth="1"/>
    <col min="12421" max="12421" width="7.44140625" style="25" customWidth="1"/>
    <col min="12422" max="12422" width="6.44140625" style="25" customWidth="1"/>
    <col min="12423" max="12423" width="8.5546875" style="25" customWidth="1"/>
    <col min="12424" max="12424" width="9.44140625" style="25" customWidth="1"/>
    <col min="12425" max="12425" width="10.44140625" style="25" customWidth="1"/>
    <col min="12426" max="12426" width="8.44140625" style="25"/>
    <col min="12427" max="12428" width="9.44140625" style="25" customWidth="1"/>
    <col min="12429" max="12430" width="8.44140625" style="25"/>
    <col min="12431" max="12431" width="10.44140625" style="25" customWidth="1"/>
    <col min="12432" max="12432" width="9.44140625" style="25" customWidth="1"/>
    <col min="12433" max="12437" width="8.44140625" style="25"/>
    <col min="12438" max="12438" width="10.44140625" style="25" customWidth="1"/>
    <col min="12439" max="12439" width="8.44140625" style="25"/>
    <col min="12440" max="12440" width="9.44140625" style="25" customWidth="1"/>
    <col min="12441" max="12442" width="8.44140625" style="25"/>
    <col min="12443" max="12443" width="7.44140625" style="25" customWidth="1"/>
    <col min="12444" max="12444" width="8.44140625" style="25"/>
    <col min="12445" max="12446" width="10.44140625" style="25" customWidth="1"/>
    <col min="12447" max="12447" width="8.44140625" style="25"/>
    <col min="12448" max="12448" width="8.5546875" style="25" customWidth="1"/>
    <col min="12449" max="12449" width="8.44140625" style="25"/>
    <col min="12450" max="12450" width="7.44140625" style="25" customWidth="1"/>
    <col min="12451" max="12451" width="9.44140625" style="25" customWidth="1"/>
    <col min="12452" max="12457" width="0" style="25" hidden="1" customWidth="1"/>
    <col min="12458" max="12458" width="10.44140625" style="25" customWidth="1"/>
    <col min="12459" max="12464" width="8.44140625" style="25"/>
    <col min="12465" max="12465" width="10.44140625" style="25" customWidth="1"/>
    <col min="12466" max="12466" width="8.44140625" style="25"/>
    <col min="12467" max="12467" width="8.5546875" style="25" customWidth="1"/>
    <col min="12468" max="12468" width="9.44140625" style="25" customWidth="1"/>
    <col min="12469" max="12470" width="8.44140625" style="25"/>
    <col min="12471" max="12471" width="9.44140625" style="25" customWidth="1"/>
    <col min="12472" max="12472" width="10.44140625" style="25" customWidth="1"/>
    <col min="12473" max="12477" width="8.44140625" style="25"/>
    <col min="12478" max="12478" width="8.5546875" style="25" customWidth="1"/>
    <col min="12479" max="12479" width="10.44140625" style="25" customWidth="1"/>
    <col min="12480" max="12480" width="9.44140625" style="25" customWidth="1"/>
    <col min="12481" max="12481" width="7.44140625" style="25" customWidth="1"/>
    <col min="12482" max="12483" width="8.44140625" style="25"/>
    <col min="12484" max="12484" width="8.109375" style="25" customWidth="1"/>
    <col min="12485" max="12485" width="7.44140625" style="25" customWidth="1"/>
    <col min="12486" max="12486" width="10.44140625" style="25" customWidth="1"/>
    <col min="12487" max="12487" width="8.44140625" style="25"/>
    <col min="12488" max="12488" width="9.44140625" style="25" customWidth="1"/>
    <col min="12489" max="12491" width="8.44140625" style="25"/>
    <col min="12492" max="12492" width="8.5546875" style="25" customWidth="1"/>
    <col min="12493" max="12499" width="0" style="25" hidden="1" customWidth="1"/>
    <col min="12500" max="12500" width="10.44140625" style="25" customWidth="1"/>
    <col min="12501" max="12502" width="8.44140625" style="25"/>
    <col min="12503" max="12503" width="8.5546875" style="25" customWidth="1"/>
    <col min="12504" max="12505" width="8.44140625" style="25"/>
    <col min="12506" max="12506" width="10.44140625" style="25" customWidth="1"/>
    <col min="12507" max="12507" width="9.44140625" style="25" customWidth="1"/>
    <col min="12508" max="12508" width="8.5546875" style="25" customWidth="1"/>
    <col min="12509" max="12513" width="8.44140625" style="25"/>
    <col min="12514" max="12514" width="9.44140625" style="25" customWidth="1"/>
    <col min="12515" max="12515" width="10.44140625" style="25" customWidth="1"/>
    <col min="12516" max="12516" width="7.44140625" style="25" customWidth="1"/>
    <col min="12517" max="12518" width="9.44140625" style="25" customWidth="1"/>
    <col min="12519" max="12519" width="8.44140625" style="25"/>
    <col min="12520" max="12520" width="10.44140625" style="25" customWidth="1"/>
    <col min="12521" max="12521" width="9.44140625" style="25" customWidth="1"/>
    <col min="12522" max="12522" width="8.44140625" style="25"/>
    <col min="12523" max="12523" width="7.44140625" style="25" customWidth="1"/>
    <col min="12524" max="12524" width="8.5546875" style="25" customWidth="1"/>
    <col min="12525" max="12525" width="9.44140625" style="25" customWidth="1"/>
    <col min="12526" max="12526" width="8.44140625" style="25"/>
    <col min="12527" max="12527" width="8.5546875" style="25" customWidth="1"/>
    <col min="12528" max="12529" width="8.44140625" style="25"/>
    <col min="12530" max="12530" width="10.44140625" style="25" customWidth="1"/>
    <col min="12531" max="12544" width="8.44140625" style="25"/>
    <col min="12545" max="12545" width="3.44140625" style="25" customWidth="1"/>
    <col min="12546" max="12546" width="20.44140625" style="25" customWidth="1"/>
    <col min="12547" max="12552" width="13.44140625" style="25" customWidth="1"/>
    <col min="12553" max="12553" width="11.44140625" style="25" customWidth="1"/>
    <col min="12554" max="12554" width="10.44140625" style="25" customWidth="1"/>
    <col min="12555" max="12555" width="15.44140625" style="25" customWidth="1"/>
    <col min="12556" max="12556" width="18.44140625" style="25" customWidth="1"/>
    <col min="12557" max="12558" width="17.44140625" style="25" customWidth="1"/>
    <col min="12559" max="12560" width="15.44140625" style="25" customWidth="1"/>
    <col min="12561" max="12561" width="13.44140625" style="25" customWidth="1"/>
    <col min="12562" max="12562" width="14.44140625" style="25" customWidth="1"/>
    <col min="12563" max="12563" width="8.44140625" style="25"/>
    <col min="12564" max="12564" width="8.5546875" style="25" customWidth="1"/>
    <col min="12565" max="12565" width="7.44140625" style="25" customWidth="1"/>
    <col min="12566" max="12567" width="8.44140625" style="25"/>
    <col min="12568" max="12568" width="7.44140625" style="25" customWidth="1"/>
    <col min="12569" max="12569" width="6.44140625" style="25" customWidth="1"/>
    <col min="12570" max="12570" width="7.44140625" style="25" customWidth="1"/>
    <col min="12571" max="12576" width="0" style="25" hidden="1" customWidth="1"/>
    <col min="12577" max="12578" width="8.44140625" style="25"/>
    <col min="12579" max="12579" width="7.44140625" style="25" customWidth="1"/>
    <col min="12580" max="12580" width="6.44140625" style="25" customWidth="1"/>
    <col min="12581" max="12581" width="8.44140625" style="25"/>
    <col min="12582" max="12582" width="6.44140625" style="25" customWidth="1"/>
    <col min="12583" max="12583" width="7.44140625" style="25" customWidth="1"/>
    <col min="12584" max="12585" width="8.44140625" style="25"/>
    <col min="12586" max="12586" width="9.44140625" style="25" customWidth="1"/>
    <col min="12587" max="12587" width="8.44140625" style="25"/>
    <col min="12588" max="12588" width="9.44140625" style="25" customWidth="1"/>
    <col min="12589" max="12590" width="8.44140625" style="25"/>
    <col min="12591" max="12592" width="9.44140625" style="25" customWidth="1"/>
    <col min="12593" max="12593" width="8.5546875" style="25" customWidth="1"/>
    <col min="12594" max="12594" width="8.44140625" style="25"/>
    <col min="12595" max="12595" width="9.44140625" style="25" customWidth="1"/>
    <col min="12596" max="12598" width="8.44140625" style="25"/>
    <col min="12599" max="12599" width="10.44140625" style="25" customWidth="1"/>
    <col min="12600" max="12600" width="8.44140625" style="25"/>
    <col min="12601" max="12601" width="7.44140625" style="25" customWidth="1"/>
    <col min="12602" max="12602" width="9.44140625" style="25" customWidth="1"/>
    <col min="12603" max="12603" width="10.44140625" style="25" customWidth="1"/>
    <col min="12604" max="12604" width="7.44140625" style="25" customWidth="1"/>
    <col min="12605" max="12605" width="10.44140625" style="25" customWidth="1"/>
    <col min="12606" max="12611" width="0" style="25" hidden="1" customWidth="1"/>
    <col min="12612" max="12612" width="10.44140625" style="25" customWidth="1"/>
    <col min="12613" max="12615" width="9.44140625" style="25" customWidth="1"/>
    <col min="12616" max="12616" width="8.44140625" style="25"/>
    <col min="12617" max="12618" width="7.44140625" style="25" customWidth="1"/>
    <col min="12619" max="12624" width="0" style="25" hidden="1" customWidth="1"/>
    <col min="12625" max="12625" width="10.44140625" style="25" customWidth="1"/>
    <col min="12626" max="12626" width="9.44140625" style="25" customWidth="1"/>
    <col min="12627" max="12627" width="10.44140625" style="25" customWidth="1"/>
    <col min="12628" max="12628" width="9.44140625" style="25" customWidth="1"/>
    <col min="12629" max="12629" width="8.44140625" style="25"/>
    <col min="12630" max="12630" width="6.44140625" style="25" customWidth="1"/>
    <col min="12631" max="12632" width="10.44140625" style="25" customWidth="1"/>
    <col min="12633" max="12633" width="8.44140625" style="25"/>
    <col min="12634" max="12634" width="10.44140625" style="25" customWidth="1"/>
    <col min="12635" max="12636" width="8.44140625" style="25"/>
    <col min="12637" max="12638" width="7.44140625" style="25" customWidth="1"/>
    <col min="12639" max="12644" width="0" style="25" hidden="1" customWidth="1"/>
    <col min="12645" max="12645" width="9.44140625" style="25" customWidth="1"/>
    <col min="12646" max="12646" width="7.44140625" style="25" customWidth="1"/>
    <col min="12647" max="12648" width="8.44140625" style="25"/>
    <col min="12649" max="12649" width="10.44140625" style="25" customWidth="1"/>
    <col min="12650" max="12650" width="8.44140625" style="25"/>
    <col min="12651" max="12651" width="7.5546875" style="25" customWidth="1"/>
    <col min="12652" max="12654" width="10.44140625" style="25" customWidth="1"/>
    <col min="12655" max="12655" width="7.44140625" style="25" customWidth="1"/>
    <col min="12656" max="12656" width="10.44140625" style="25" customWidth="1"/>
    <col min="12657" max="12658" width="8.44140625" style="25"/>
    <col min="12659" max="12659" width="10.44140625" style="25" customWidth="1"/>
    <col min="12660" max="12660" width="9.44140625" style="25" customWidth="1"/>
    <col min="12661" max="12663" width="10.44140625" style="25" customWidth="1"/>
    <col min="12664" max="12664" width="9.44140625" style="25" customWidth="1"/>
    <col min="12665" max="12665" width="10.44140625" style="25" customWidth="1"/>
    <col min="12666" max="12667" width="8.44140625" style="25"/>
    <col min="12668" max="12668" width="7.44140625" style="25" customWidth="1"/>
    <col min="12669" max="12669" width="5.44140625" style="25" customWidth="1"/>
    <col min="12670" max="12671" width="7.44140625" style="25" customWidth="1"/>
    <col min="12672" max="12672" width="8.5546875" style="25" customWidth="1"/>
    <col min="12673" max="12674" width="10.44140625" style="25" customWidth="1"/>
    <col min="12675" max="12676" width="9.44140625" style="25" customWidth="1"/>
    <col min="12677" max="12677" width="7.44140625" style="25" customWidth="1"/>
    <col min="12678" max="12678" width="6.44140625" style="25" customWidth="1"/>
    <col min="12679" max="12679" width="8.5546875" style="25" customWidth="1"/>
    <col min="12680" max="12680" width="9.44140625" style="25" customWidth="1"/>
    <col min="12681" max="12681" width="10.44140625" style="25" customWidth="1"/>
    <col min="12682" max="12682" width="8.44140625" style="25"/>
    <col min="12683" max="12684" width="9.44140625" style="25" customWidth="1"/>
    <col min="12685" max="12686" width="8.44140625" style="25"/>
    <col min="12687" max="12687" width="10.44140625" style="25" customWidth="1"/>
    <col min="12688" max="12688" width="9.44140625" style="25" customWidth="1"/>
    <col min="12689" max="12693" width="8.44140625" style="25"/>
    <col min="12694" max="12694" width="10.44140625" style="25" customWidth="1"/>
    <col min="12695" max="12695" width="8.44140625" style="25"/>
    <col min="12696" max="12696" width="9.44140625" style="25" customWidth="1"/>
    <col min="12697" max="12698" width="8.44140625" style="25"/>
    <col min="12699" max="12699" width="7.44140625" style="25" customWidth="1"/>
    <col min="12700" max="12700" width="8.44140625" style="25"/>
    <col min="12701" max="12702" width="10.44140625" style="25" customWidth="1"/>
    <col min="12703" max="12703" width="8.44140625" style="25"/>
    <col min="12704" max="12704" width="8.5546875" style="25" customWidth="1"/>
    <col min="12705" max="12705" width="8.44140625" style="25"/>
    <col min="12706" max="12706" width="7.44140625" style="25" customWidth="1"/>
    <col min="12707" max="12707" width="9.44140625" style="25" customWidth="1"/>
    <col min="12708" max="12713" width="0" style="25" hidden="1" customWidth="1"/>
    <col min="12714" max="12714" width="10.44140625" style="25" customWidth="1"/>
    <col min="12715" max="12720" width="8.44140625" style="25"/>
    <col min="12721" max="12721" width="10.44140625" style="25" customWidth="1"/>
    <col min="12722" max="12722" width="8.44140625" style="25"/>
    <col min="12723" max="12723" width="8.5546875" style="25" customWidth="1"/>
    <col min="12724" max="12724" width="9.44140625" style="25" customWidth="1"/>
    <col min="12725" max="12726" width="8.44140625" style="25"/>
    <col min="12727" max="12727" width="9.44140625" style="25" customWidth="1"/>
    <col min="12728" max="12728" width="10.44140625" style="25" customWidth="1"/>
    <col min="12729" max="12733" width="8.44140625" style="25"/>
    <col min="12734" max="12734" width="8.5546875" style="25" customWidth="1"/>
    <col min="12735" max="12735" width="10.44140625" style="25" customWidth="1"/>
    <col min="12736" max="12736" width="9.44140625" style="25" customWidth="1"/>
    <col min="12737" max="12737" width="7.44140625" style="25" customWidth="1"/>
    <col min="12738" max="12739" width="8.44140625" style="25"/>
    <col min="12740" max="12740" width="8.109375" style="25" customWidth="1"/>
    <col min="12741" max="12741" width="7.44140625" style="25" customWidth="1"/>
    <col min="12742" max="12742" width="10.44140625" style="25" customWidth="1"/>
    <col min="12743" max="12743" width="8.44140625" style="25"/>
    <col min="12744" max="12744" width="9.44140625" style="25" customWidth="1"/>
    <col min="12745" max="12747" width="8.44140625" style="25"/>
    <col min="12748" max="12748" width="8.5546875" style="25" customWidth="1"/>
    <col min="12749" max="12755" width="0" style="25" hidden="1" customWidth="1"/>
    <col min="12756" max="12756" width="10.44140625" style="25" customWidth="1"/>
    <col min="12757" max="12758" width="8.44140625" style="25"/>
    <col min="12759" max="12759" width="8.5546875" style="25" customWidth="1"/>
    <col min="12760" max="12761" width="8.44140625" style="25"/>
    <col min="12762" max="12762" width="10.44140625" style="25" customWidth="1"/>
    <col min="12763" max="12763" width="9.44140625" style="25" customWidth="1"/>
    <col min="12764" max="12764" width="8.5546875" style="25" customWidth="1"/>
    <col min="12765" max="12769" width="8.44140625" style="25"/>
    <col min="12770" max="12770" width="9.44140625" style="25" customWidth="1"/>
    <col min="12771" max="12771" width="10.44140625" style="25" customWidth="1"/>
    <col min="12772" max="12772" width="7.44140625" style="25" customWidth="1"/>
    <col min="12773" max="12774" width="9.44140625" style="25" customWidth="1"/>
    <col min="12775" max="12775" width="8.44140625" style="25"/>
    <col min="12776" max="12776" width="10.44140625" style="25" customWidth="1"/>
    <col min="12777" max="12777" width="9.44140625" style="25" customWidth="1"/>
    <col min="12778" max="12778" width="8.44140625" style="25"/>
    <col min="12779" max="12779" width="7.44140625" style="25" customWidth="1"/>
    <col min="12780" max="12780" width="8.5546875" style="25" customWidth="1"/>
    <col min="12781" max="12781" width="9.44140625" style="25" customWidth="1"/>
    <col min="12782" max="12782" width="8.44140625" style="25"/>
    <col min="12783" max="12783" width="8.5546875" style="25" customWidth="1"/>
    <col min="12784" max="12785" width="8.44140625" style="25"/>
    <col min="12786" max="12786" width="10.44140625" style="25" customWidth="1"/>
    <col min="12787" max="12800" width="8.44140625" style="25"/>
    <col min="12801" max="12801" width="3.44140625" style="25" customWidth="1"/>
    <col min="12802" max="12802" width="20.44140625" style="25" customWidth="1"/>
    <col min="12803" max="12808" width="13.44140625" style="25" customWidth="1"/>
    <col min="12809" max="12809" width="11.44140625" style="25" customWidth="1"/>
    <col min="12810" max="12810" width="10.44140625" style="25" customWidth="1"/>
    <col min="12811" max="12811" width="15.44140625" style="25" customWidth="1"/>
    <col min="12812" max="12812" width="18.44140625" style="25" customWidth="1"/>
    <col min="12813" max="12814" width="17.44140625" style="25" customWidth="1"/>
    <col min="12815" max="12816" width="15.44140625" style="25" customWidth="1"/>
    <col min="12817" max="12817" width="13.44140625" style="25" customWidth="1"/>
    <col min="12818" max="12818" width="14.44140625" style="25" customWidth="1"/>
    <col min="12819" max="12819" width="8.44140625" style="25"/>
    <col min="12820" max="12820" width="8.5546875" style="25" customWidth="1"/>
    <col min="12821" max="12821" width="7.44140625" style="25" customWidth="1"/>
    <col min="12822" max="12823" width="8.44140625" style="25"/>
    <col min="12824" max="12824" width="7.44140625" style="25" customWidth="1"/>
    <col min="12825" max="12825" width="6.44140625" style="25" customWidth="1"/>
    <col min="12826" max="12826" width="7.44140625" style="25" customWidth="1"/>
    <col min="12827" max="12832" width="0" style="25" hidden="1" customWidth="1"/>
    <col min="12833" max="12834" width="8.44140625" style="25"/>
    <col min="12835" max="12835" width="7.44140625" style="25" customWidth="1"/>
    <col min="12836" max="12836" width="6.44140625" style="25" customWidth="1"/>
    <col min="12837" max="12837" width="8.44140625" style="25"/>
    <col min="12838" max="12838" width="6.44140625" style="25" customWidth="1"/>
    <col min="12839" max="12839" width="7.44140625" style="25" customWidth="1"/>
    <col min="12840" max="12841" width="8.44140625" style="25"/>
    <col min="12842" max="12842" width="9.44140625" style="25" customWidth="1"/>
    <col min="12843" max="12843" width="8.44140625" style="25"/>
    <col min="12844" max="12844" width="9.44140625" style="25" customWidth="1"/>
    <col min="12845" max="12846" width="8.44140625" style="25"/>
    <col min="12847" max="12848" width="9.44140625" style="25" customWidth="1"/>
    <col min="12849" max="12849" width="8.5546875" style="25" customWidth="1"/>
    <col min="12850" max="12850" width="8.44140625" style="25"/>
    <col min="12851" max="12851" width="9.44140625" style="25" customWidth="1"/>
    <col min="12852" max="12854" width="8.44140625" style="25"/>
    <col min="12855" max="12855" width="10.44140625" style="25" customWidth="1"/>
    <col min="12856" max="12856" width="8.44140625" style="25"/>
    <col min="12857" max="12857" width="7.44140625" style="25" customWidth="1"/>
    <col min="12858" max="12858" width="9.44140625" style="25" customWidth="1"/>
    <col min="12859" max="12859" width="10.44140625" style="25" customWidth="1"/>
    <col min="12860" max="12860" width="7.44140625" style="25" customWidth="1"/>
    <col min="12861" max="12861" width="10.44140625" style="25" customWidth="1"/>
    <col min="12862" max="12867" width="0" style="25" hidden="1" customWidth="1"/>
    <col min="12868" max="12868" width="10.44140625" style="25" customWidth="1"/>
    <col min="12869" max="12871" width="9.44140625" style="25" customWidth="1"/>
    <col min="12872" max="12872" width="8.44140625" style="25"/>
    <col min="12873" max="12874" width="7.44140625" style="25" customWidth="1"/>
    <col min="12875" max="12880" width="0" style="25" hidden="1" customWidth="1"/>
    <col min="12881" max="12881" width="10.44140625" style="25" customWidth="1"/>
    <col min="12882" max="12882" width="9.44140625" style="25" customWidth="1"/>
    <col min="12883" max="12883" width="10.44140625" style="25" customWidth="1"/>
    <col min="12884" max="12884" width="9.44140625" style="25" customWidth="1"/>
    <col min="12885" max="12885" width="8.44140625" style="25"/>
    <col min="12886" max="12886" width="6.44140625" style="25" customWidth="1"/>
    <col min="12887" max="12888" width="10.44140625" style="25" customWidth="1"/>
    <col min="12889" max="12889" width="8.44140625" style="25"/>
    <col min="12890" max="12890" width="10.44140625" style="25" customWidth="1"/>
    <col min="12891" max="12892" width="8.44140625" style="25"/>
    <col min="12893" max="12894" width="7.44140625" style="25" customWidth="1"/>
    <col min="12895" max="12900" width="0" style="25" hidden="1" customWidth="1"/>
    <col min="12901" max="12901" width="9.44140625" style="25" customWidth="1"/>
    <col min="12902" max="12902" width="7.44140625" style="25" customWidth="1"/>
    <col min="12903" max="12904" width="8.44140625" style="25"/>
    <col min="12905" max="12905" width="10.44140625" style="25" customWidth="1"/>
    <col min="12906" max="12906" width="8.44140625" style="25"/>
    <col min="12907" max="12907" width="7.5546875" style="25" customWidth="1"/>
    <col min="12908" max="12910" width="10.44140625" style="25" customWidth="1"/>
    <col min="12911" max="12911" width="7.44140625" style="25" customWidth="1"/>
    <col min="12912" max="12912" width="10.44140625" style="25" customWidth="1"/>
    <col min="12913" max="12914" width="8.44140625" style="25"/>
    <col min="12915" max="12915" width="10.44140625" style="25" customWidth="1"/>
    <col min="12916" max="12916" width="9.44140625" style="25" customWidth="1"/>
    <col min="12917" max="12919" width="10.44140625" style="25" customWidth="1"/>
    <col min="12920" max="12920" width="9.44140625" style="25" customWidth="1"/>
    <col min="12921" max="12921" width="10.44140625" style="25" customWidth="1"/>
    <col min="12922" max="12923" width="8.44140625" style="25"/>
    <col min="12924" max="12924" width="7.44140625" style="25" customWidth="1"/>
    <col min="12925" max="12925" width="5.44140625" style="25" customWidth="1"/>
    <col min="12926" max="12927" width="7.44140625" style="25" customWidth="1"/>
    <col min="12928" max="12928" width="8.5546875" style="25" customWidth="1"/>
    <col min="12929" max="12930" width="10.44140625" style="25" customWidth="1"/>
    <col min="12931" max="12932" width="9.44140625" style="25" customWidth="1"/>
    <col min="12933" max="12933" width="7.44140625" style="25" customWidth="1"/>
    <col min="12934" max="12934" width="6.44140625" style="25" customWidth="1"/>
    <col min="12935" max="12935" width="8.5546875" style="25" customWidth="1"/>
    <col min="12936" max="12936" width="9.44140625" style="25" customWidth="1"/>
    <col min="12937" max="12937" width="10.44140625" style="25" customWidth="1"/>
    <col min="12938" max="12938" width="8.44140625" style="25"/>
    <col min="12939" max="12940" width="9.44140625" style="25" customWidth="1"/>
    <col min="12941" max="12942" width="8.44140625" style="25"/>
    <col min="12943" max="12943" width="10.44140625" style="25" customWidth="1"/>
    <col min="12944" max="12944" width="9.44140625" style="25" customWidth="1"/>
    <col min="12945" max="12949" width="8.44140625" style="25"/>
    <col min="12950" max="12950" width="10.44140625" style="25" customWidth="1"/>
    <col min="12951" max="12951" width="8.44140625" style="25"/>
    <col min="12952" max="12952" width="9.44140625" style="25" customWidth="1"/>
    <col min="12953" max="12954" width="8.44140625" style="25"/>
    <col min="12955" max="12955" width="7.44140625" style="25" customWidth="1"/>
    <col min="12956" max="12956" width="8.44140625" style="25"/>
    <col min="12957" max="12958" width="10.44140625" style="25" customWidth="1"/>
    <col min="12959" max="12959" width="8.44140625" style="25"/>
    <col min="12960" max="12960" width="8.5546875" style="25" customWidth="1"/>
    <col min="12961" max="12961" width="8.44140625" style="25"/>
    <col min="12962" max="12962" width="7.44140625" style="25" customWidth="1"/>
    <col min="12963" max="12963" width="9.44140625" style="25" customWidth="1"/>
    <col min="12964" max="12969" width="0" style="25" hidden="1" customWidth="1"/>
    <col min="12970" max="12970" width="10.44140625" style="25" customWidth="1"/>
    <col min="12971" max="12976" width="8.44140625" style="25"/>
    <col min="12977" max="12977" width="10.44140625" style="25" customWidth="1"/>
    <col min="12978" max="12978" width="8.44140625" style="25"/>
    <col min="12979" max="12979" width="8.5546875" style="25" customWidth="1"/>
    <col min="12980" max="12980" width="9.44140625" style="25" customWidth="1"/>
    <col min="12981" max="12982" width="8.44140625" style="25"/>
    <col min="12983" max="12983" width="9.44140625" style="25" customWidth="1"/>
    <col min="12984" max="12984" width="10.44140625" style="25" customWidth="1"/>
    <col min="12985" max="12989" width="8.44140625" style="25"/>
    <col min="12990" max="12990" width="8.5546875" style="25" customWidth="1"/>
    <col min="12991" max="12991" width="10.44140625" style="25" customWidth="1"/>
    <col min="12992" max="12992" width="9.44140625" style="25" customWidth="1"/>
    <col min="12993" max="12993" width="7.44140625" style="25" customWidth="1"/>
    <col min="12994" max="12995" width="8.44140625" style="25"/>
    <col min="12996" max="12996" width="8.109375" style="25" customWidth="1"/>
    <col min="12997" max="12997" width="7.44140625" style="25" customWidth="1"/>
    <col min="12998" max="12998" width="10.44140625" style="25" customWidth="1"/>
    <col min="12999" max="12999" width="8.44140625" style="25"/>
    <col min="13000" max="13000" width="9.44140625" style="25" customWidth="1"/>
    <col min="13001" max="13003" width="8.44140625" style="25"/>
    <col min="13004" max="13004" width="8.5546875" style="25" customWidth="1"/>
    <col min="13005" max="13011" width="0" style="25" hidden="1" customWidth="1"/>
    <col min="13012" max="13012" width="10.44140625" style="25" customWidth="1"/>
    <col min="13013" max="13014" width="8.44140625" style="25"/>
    <col min="13015" max="13015" width="8.5546875" style="25" customWidth="1"/>
    <col min="13016" max="13017" width="8.44140625" style="25"/>
    <col min="13018" max="13018" width="10.44140625" style="25" customWidth="1"/>
    <col min="13019" max="13019" width="9.44140625" style="25" customWidth="1"/>
    <col min="13020" max="13020" width="8.5546875" style="25" customWidth="1"/>
    <col min="13021" max="13025" width="8.44140625" style="25"/>
    <col min="13026" max="13026" width="9.44140625" style="25" customWidth="1"/>
    <col min="13027" max="13027" width="10.44140625" style="25" customWidth="1"/>
    <col min="13028" max="13028" width="7.44140625" style="25" customWidth="1"/>
    <col min="13029" max="13030" width="9.44140625" style="25" customWidth="1"/>
    <col min="13031" max="13031" width="8.44140625" style="25"/>
    <col min="13032" max="13032" width="10.44140625" style="25" customWidth="1"/>
    <col min="13033" max="13033" width="9.44140625" style="25" customWidth="1"/>
    <col min="13034" max="13034" width="8.44140625" style="25"/>
    <col min="13035" max="13035" width="7.44140625" style="25" customWidth="1"/>
    <col min="13036" max="13036" width="8.5546875" style="25" customWidth="1"/>
    <col min="13037" max="13037" width="9.44140625" style="25" customWidth="1"/>
    <col min="13038" max="13038" width="8.44140625" style="25"/>
    <col min="13039" max="13039" width="8.5546875" style="25" customWidth="1"/>
    <col min="13040" max="13041" width="8.44140625" style="25"/>
    <col min="13042" max="13042" width="10.44140625" style="25" customWidth="1"/>
    <col min="13043" max="13056" width="8.44140625" style="25"/>
    <col min="13057" max="13057" width="3.44140625" style="25" customWidth="1"/>
    <col min="13058" max="13058" width="20.44140625" style="25" customWidth="1"/>
    <col min="13059" max="13064" width="13.44140625" style="25" customWidth="1"/>
    <col min="13065" max="13065" width="11.44140625" style="25" customWidth="1"/>
    <col min="13066" max="13066" width="10.44140625" style="25" customWidth="1"/>
    <col min="13067" max="13067" width="15.44140625" style="25" customWidth="1"/>
    <col min="13068" max="13068" width="18.44140625" style="25" customWidth="1"/>
    <col min="13069" max="13070" width="17.44140625" style="25" customWidth="1"/>
    <col min="13071" max="13072" width="15.44140625" style="25" customWidth="1"/>
    <col min="13073" max="13073" width="13.44140625" style="25" customWidth="1"/>
    <col min="13074" max="13074" width="14.44140625" style="25" customWidth="1"/>
    <col min="13075" max="13075" width="8.44140625" style="25"/>
    <col min="13076" max="13076" width="8.5546875" style="25" customWidth="1"/>
    <col min="13077" max="13077" width="7.44140625" style="25" customWidth="1"/>
    <col min="13078" max="13079" width="8.44140625" style="25"/>
    <col min="13080" max="13080" width="7.44140625" style="25" customWidth="1"/>
    <col min="13081" max="13081" width="6.44140625" style="25" customWidth="1"/>
    <col min="13082" max="13082" width="7.44140625" style="25" customWidth="1"/>
    <col min="13083" max="13088" width="0" style="25" hidden="1" customWidth="1"/>
    <col min="13089" max="13090" width="8.44140625" style="25"/>
    <col min="13091" max="13091" width="7.44140625" style="25" customWidth="1"/>
    <col min="13092" max="13092" width="6.44140625" style="25" customWidth="1"/>
    <col min="13093" max="13093" width="8.44140625" style="25"/>
    <col min="13094" max="13094" width="6.44140625" style="25" customWidth="1"/>
    <col min="13095" max="13095" width="7.44140625" style="25" customWidth="1"/>
    <col min="13096" max="13097" width="8.44140625" style="25"/>
    <col min="13098" max="13098" width="9.44140625" style="25" customWidth="1"/>
    <col min="13099" max="13099" width="8.44140625" style="25"/>
    <col min="13100" max="13100" width="9.44140625" style="25" customWidth="1"/>
    <col min="13101" max="13102" width="8.44140625" style="25"/>
    <col min="13103" max="13104" width="9.44140625" style="25" customWidth="1"/>
    <col min="13105" max="13105" width="8.5546875" style="25" customWidth="1"/>
    <col min="13106" max="13106" width="8.44140625" style="25"/>
    <col min="13107" max="13107" width="9.44140625" style="25" customWidth="1"/>
    <col min="13108" max="13110" width="8.44140625" style="25"/>
    <col min="13111" max="13111" width="10.44140625" style="25" customWidth="1"/>
    <col min="13112" max="13112" width="8.44140625" style="25"/>
    <col min="13113" max="13113" width="7.44140625" style="25" customWidth="1"/>
    <col min="13114" max="13114" width="9.44140625" style="25" customWidth="1"/>
    <col min="13115" max="13115" width="10.44140625" style="25" customWidth="1"/>
    <col min="13116" max="13116" width="7.44140625" style="25" customWidth="1"/>
    <col min="13117" max="13117" width="10.44140625" style="25" customWidth="1"/>
    <col min="13118" max="13123" width="0" style="25" hidden="1" customWidth="1"/>
    <col min="13124" max="13124" width="10.44140625" style="25" customWidth="1"/>
    <col min="13125" max="13127" width="9.44140625" style="25" customWidth="1"/>
    <col min="13128" max="13128" width="8.44140625" style="25"/>
    <col min="13129" max="13130" width="7.44140625" style="25" customWidth="1"/>
    <col min="13131" max="13136" width="0" style="25" hidden="1" customWidth="1"/>
    <col min="13137" max="13137" width="10.44140625" style="25" customWidth="1"/>
    <col min="13138" max="13138" width="9.44140625" style="25" customWidth="1"/>
    <col min="13139" max="13139" width="10.44140625" style="25" customWidth="1"/>
    <col min="13140" max="13140" width="9.44140625" style="25" customWidth="1"/>
    <col min="13141" max="13141" width="8.44140625" style="25"/>
    <col min="13142" max="13142" width="6.44140625" style="25" customWidth="1"/>
    <col min="13143" max="13144" width="10.44140625" style="25" customWidth="1"/>
    <col min="13145" max="13145" width="8.44140625" style="25"/>
    <col min="13146" max="13146" width="10.44140625" style="25" customWidth="1"/>
    <col min="13147" max="13148" width="8.44140625" style="25"/>
    <col min="13149" max="13150" width="7.44140625" style="25" customWidth="1"/>
    <col min="13151" max="13156" width="0" style="25" hidden="1" customWidth="1"/>
    <col min="13157" max="13157" width="9.44140625" style="25" customWidth="1"/>
    <col min="13158" max="13158" width="7.44140625" style="25" customWidth="1"/>
    <col min="13159" max="13160" width="8.44140625" style="25"/>
    <col min="13161" max="13161" width="10.44140625" style="25" customWidth="1"/>
    <col min="13162" max="13162" width="8.44140625" style="25"/>
    <col min="13163" max="13163" width="7.5546875" style="25" customWidth="1"/>
    <col min="13164" max="13166" width="10.44140625" style="25" customWidth="1"/>
    <col min="13167" max="13167" width="7.44140625" style="25" customWidth="1"/>
    <col min="13168" max="13168" width="10.44140625" style="25" customWidth="1"/>
    <col min="13169" max="13170" width="8.44140625" style="25"/>
    <col min="13171" max="13171" width="10.44140625" style="25" customWidth="1"/>
    <col min="13172" max="13172" width="9.44140625" style="25" customWidth="1"/>
    <col min="13173" max="13175" width="10.44140625" style="25" customWidth="1"/>
    <col min="13176" max="13176" width="9.44140625" style="25" customWidth="1"/>
    <col min="13177" max="13177" width="10.44140625" style="25" customWidth="1"/>
    <col min="13178" max="13179" width="8.44140625" style="25"/>
    <col min="13180" max="13180" width="7.44140625" style="25" customWidth="1"/>
    <col min="13181" max="13181" width="5.44140625" style="25" customWidth="1"/>
    <col min="13182" max="13183" width="7.44140625" style="25" customWidth="1"/>
    <col min="13184" max="13184" width="8.5546875" style="25" customWidth="1"/>
    <col min="13185" max="13186" width="10.44140625" style="25" customWidth="1"/>
    <col min="13187" max="13188" width="9.44140625" style="25" customWidth="1"/>
    <col min="13189" max="13189" width="7.44140625" style="25" customWidth="1"/>
    <col min="13190" max="13190" width="6.44140625" style="25" customWidth="1"/>
    <col min="13191" max="13191" width="8.5546875" style="25" customWidth="1"/>
    <col min="13192" max="13192" width="9.44140625" style="25" customWidth="1"/>
    <col min="13193" max="13193" width="10.44140625" style="25" customWidth="1"/>
    <col min="13194" max="13194" width="8.44140625" style="25"/>
    <col min="13195" max="13196" width="9.44140625" style="25" customWidth="1"/>
    <col min="13197" max="13198" width="8.44140625" style="25"/>
    <col min="13199" max="13199" width="10.44140625" style="25" customWidth="1"/>
    <col min="13200" max="13200" width="9.44140625" style="25" customWidth="1"/>
    <col min="13201" max="13205" width="8.44140625" style="25"/>
    <col min="13206" max="13206" width="10.44140625" style="25" customWidth="1"/>
    <col min="13207" max="13207" width="8.44140625" style="25"/>
    <col min="13208" max="13208" width="9.44140625" style="25" customWidth="1"/>
    <col min="13209" max="13210" width="8.44140625" style="25"/>
    <col min="13211" max="13211" width="7.44140625" style="25" customWidth="1"/>
    <col min="13212" max="13212" width="8.44140625" style="25"/>
    <col min="13213" max="13214" width="10.44140625" style="25" customWidth="1"/>
    <col min="13215" max="13215" width="8.44140625" style="25"/>
    <col min="13216" max="13216" width="8.5546875" style="25" customWidth="1"/>
    <col min="13217" max="13217" width="8.44140625" style="25"/>
    <col min="13218" max="13218" width="7.44140625" style="25" customWidth="1"/>
    <col min="13219" max="13219" width="9.44140625" style="25" customWidth="1"/>
    <col min="13220" max="13225" width="0" style="25" hidden="1" customWidth="1"/>
    <col min="13226" max="13226" width="10.44140625" style="25" customWidth="1"/>
    <col min="13227" max="13232" width="8.44140625" style="25"/>
    <col min="13233" max="13233" width="10.44140625" style="25" customWidth="1"/>
    <col min="13234" max="13234" width="8.44140625" style="25"/>
    <col min="13235" max="13235" width="8.5546875" style="25" customWidth="1"/>
    <col min="13236" max="13236" width="9.44140625" style="25" customWidth="1"/>
    <col min="13237" max="13238" width="8.44140625" style="25"/>
    <col min="13239" max="13239" width="9.44140625" style="25" customWidth="1"/>
    <col min="13240" max="13240" width="10.44140625" style="25" customWidth="1"/>
    <col min="13241" max="13245" width="8.44140625" style="25"/>
    <col min="13246" max="13246" width="8.5546875" style="25" customWidth="1"/>
    <col min="13247" max="13247" width="10.44140625" style="25" customWidth="1"/>
    <col min="13248" max="13248" width="9.44140625" style="25" customWidth="1"/>
    <col min="13249" max="13249" width="7.44140625" style="25" customWidth="1"/>
    <col min="13250" max="13251" width="8.44140625" style="25"/>
    <col min="13252" max="13252" width="8.109375" style="25" customWidth="1"/>
    <col min="13253" max="13253" width="7.44140625" style="25" customWidth="1"/>
    <col min="13254" max="13254" width="10.44140625" style="25" customWidth="1"/>
    <col min="13255" max="13255" width="8.44140625" style="25"/>
    <col min="13256" max="13256" width="9.44140625" style="25" customWidth="1"/>
    <col min="13257" max="13259" width="8.44140625" style="25"/>
    <col min="13260" max="13260" width="8.5546875" style="25" customWidth="1"/>
    <col min="13261" max="13267" width="0" style="25" hidden="1" customWidth="1"/>
    <col min="13268" max="13268" width="10.44140625" style="25" customWidth="1"/>
    <col min="13269" max="13270" width="8.44140625" style="25"/>
    <col min="13271" max="13271" width="8.5546875" style="25" customWidth="1"/>
    <col min="13272" max="13273" width="8.44140625" style="25"/>
    <col min="13274" max="13274" width="10.44140625" style="25" customWidth="1"/>
    <col min="13275" max="13275" width="9.44140625" style="25" customWidth="1"/>
    <col min="13276" max="13276" width="8.5546875" style="25" customWidth="1"/>
    <col min="13277" max="13281" width="8.44140625" style="25"/>
    <col min="13282" max="13282" width="9.44140625" style="25" customWidth="1"/>
    <col min="13283" max="13283" width="10.44140625" style="25" customWidth="1"/>
    <col min="13284" max="13284" width="7.44140625" style="25" customWidth="1"/>
    <col min="13285" max="13286" width="9.44140625" style="25" customWidth="1"/>
    <col min="13287" max="13287" width="8.44140625" style="25"/>
    <col min="13288" max="13288" width="10.44140625" style="25" customWidth="1"/>
    <col min="13289" max="13289" width="9.44140625" style="25" customWidth="1"/>
    <col min="13290" max="13290" width="8.44140625" style="25"/>
    <col min="13291" max="13291" width="7.44140625" style="25" customWidth="1"/>
    <col min="13292" max="13292" width="8.5546875" style="25" customWidth="1"/>
    <col min="13293" max="13293" width="9.44140625" style="25" customWidth="1"/>
    <col min="13294" max="13294" width="8.44140625" style="25"/>
    <col min="13295" max="13295" width="8.5546875" style="25" customWidth="1"/>
    <col min="13296" max="13297" width="8.44140625" style="25"/>
    <col min="13298" max="13298" width="10.44140625" style="25" customWidth="1"/>
    <col min="13299" max="13312" width="8.44140625" style="25"/>
    <col min="13313" max="13313" width="3.44140625" style="25" customWidth="1"/>
    <col min="13314" max="13314" width="20.44140625" style="25" customWidth="1"/>
    <col min="13315" max="13320" width="13.44140625" style="25" customWidth="1"/>
    <col min="13321" max="13321" width="11.44140625" style="25" customWidth="1"/>
    <col min="13322" max="13322" width="10.44140625" style="25" customWidth="1"/>
    <col min="13323" max="13323" width="15.44140625" style="25" customWidth="1"/>
    <col min="13324" max="13324" width="18.44140625" style="25" customWidth="1"/>
    <col min="13325" max="13326" width="17.44140625" style="25" customWidth="1"/>
    <col min="13327" max="13328" width="15.44140625" style="25" customWidth="1"/>
    <col min="13329" max="13329" width="13.44140625" style="25" customWidth="1"/>
    <col min="13330" max="13330" width="14.44140625" style="25" customWidth="1"/>
    <col min="13331" max="13331" width="8.44140625" style="25"/>
    <col min="13332" max="13332" width="8.5546875" style="25" customWidth="1"/>
    <col min="13333" max="13333" width="7.44140625" style="25" customWidth="1"/>
    <col min="13334" max="13335" width="8.44140625" style="25"/>
    <col min="13336" max="13336" width="7.44140625" style="25" customWidth="1"/>
    <col min="13337" max="13337" width="6.44140625" style="25" customWidth="1"/>
    <col min="13338" max="13338" width="7.44140625" style="25" customWidth="1"/>
    <col min="13339" max="13344" width="0" style="25" hidden="1" customWidth="1"/>
    <col min="13345" max="13346" width="8.44140625" style="25"/>
    <col min="13347" max="13347" width="7.44140625" style="25" customWidth="1"/>
    <col min="13348" max="13348" width="6.44140625" style="25" customWidth="1"/>
    <col min="13349" max="13349" width="8.44140625" style="25"/>
    <col min="13350" max="13350" width="6.44140625" style="25" customWidth="1"/>
    <col min="13351" max="13351" width="7.44140625" style="25" customWidth="1"/>
    <col min="13352" max="13353" width="8.44140625" style="25"/>
    <col min="13354" max="13354" width="9.44140625" style="25" customWidth="1"/>
    <col min="13355" max="13355" width="8.44140625" style="25"/>
    <col min="13356" max="13356" width="9.44140625" style="25" customWidth="1"/>
    <col min="13357" max="13358" width="8.44140625" style="25"/>
    <col min="13359" max="13360" width="9.44140625" style="25" customWidth="1"/>
    <col min="13361" max="13361" width="8.5546875" style="25" customWidth="1"/>
    <col min="13362" max="13362" width="8.44140625" style="25"/>
    <col min="13363" max="13363" width="9.44140625" style="25" customWidth="1"/>
    <col min="13364" max="13366" width="8.44140625" style="25"/>
    <col min="13367" max="13367" width="10.44140625" style="25" customWidth="1"/>
    <col min="13368" max="13368" width="8.44140625" style="25"/>
    <col min="13369" max="13369" width="7.44140625" style="25" customWidth="1"/>
    <col min="13370" max="13370" width="9.44140625" style="25" customWidth="1"/>
    <col min="13371" max="13371" width="10.44140625" style="25" customWidth="1"/>
    <col min="13372" max="13372" width="7.44140625" style="25" customWidth="1"/>
    <col min="13373" max="13373" width="10.44140625" style="25" customWidth="1"/>
    <col min="13374" max="13379" width="0" style="25" hidden="1" customWidth="1"/>
    <col min="13380" max="13380" width="10.44140625" style="25" customWidth="1"/>
    <col min="13381" max="13383" width="9.44140625" style="25" customWidth="1"/>
    <col min="13384" max="13384" width="8.44140625" style="25"/>
    <col min="13385" max="13386" width="7.44140625" style="25" customWidth="1"/>
    <col min="13387" max="13392" width="0" style="25" hidden="1" customWidth="1"/>
    <col min="13393" max="13393" width="10.44140625" style="25" customWidth="1"/>
    <col min="13394" max="13394" width="9.44140625" style="25" customWidth="1"/>
    <col min="13395" max="13395" width="10.44140625" style="25" customWidth="1"/>
    <col min="13396" max="13396" width="9.44140625" style="25" customWidth="1"/>
    <col min="13397" max="13397" width="8.44140625" style="25"/>
    <col min="13398" max="13398" width="6.44140625" style="25" customWidth="1"/>
    <col min="13399" max="13400" width="10.44140625" style="25" customWidth="1"/>
    <col min="13401" max="13401" width="8.44140625" style="25"/>
    <col min="13402" max="13402" width="10.44140625" style="25" customWidth="1"/>
    <col min="13403" max="13404" width="8.44140625" style="25"/>
    <col min="13405" max="13406" width="7.44140625" style="25" customWidth="1"/>
    <col min="13407" max="13412" width="0" style="25" hidden="1" customWidth="1"/>
    <col min="13413" max="13413" width="9.44140625" style="25" customWidth="1"/>
    <col min="13414" max="13414" width="7.44140625" style="25" customWidth="1"/>
    <col min="13415" max="13416" width="8.44140625" style="25"/>
    <col min="13417" max="13417" width="10.44140625" style="25" customWidth="1"/>
    <col min="13418" max="13418" width="8.44140625" style="25"/>
    <col min="13419" max="13419" width="7.5546875" style="25" customWidth="1"/>
    <col min="13420" max="13422" width="10.44140625" style="25" customWidth="1"/>
    <col min="13423" max="13423" width="7.44140625" style="25" customWidth="1"/>
    <col min="13424" max="13424" width="10.44140625" style="25" customWidth="1"/>
    <col min="13425" max="13426" width="8.44140625" style="25"/>
    <col min="13427" max="13427" width="10.44140625" style="25" customWidth="1"/>
    <col min="13428" max="13428" width="9.44140625" style="25" customWidth="1"/>
    <col min="13429" max="13431" width="10.44140625" style="25" customWidth="1"/>
    <col min="13432" max="13432" width="9.44140625" style="25" customWidth="1"/>
    <col min="13433" max="13433" width="10.44140625" style="25" customWidth="1"/>
    <col min="13434" max="13435" width="8.44140625" style="25"/>
    <col min="13436" max="13436" width="7.44140625" style="25" customWidth="1"/>
    <col min="13437" max="13437" width="5.44140625" style="25" customWidth="1"/>
    <col min="13438" max="13439" width="7.44140625" style="25" customWidth="1"/>
    <col min="13440" max="13440" width="8.5546875" style="25" customWidth="1"/>
    <col min="13441" max="13442" width="10.44140625" style="25" customWidth="1"/>
    <col min="13443" max="13444" width="9.44140625" style="25" customWidth="1"/>
    <col min="13445" max="13445" width="7.44140625" style="25" customWidth="1"/>
    <col min="13446" max="13446" width="6.44140625" style="25" customWidth="1"/>
    <col min="13447" max="13447" width="8.5546875" style="25" customWidth="1"/>
    <col min="13448" max="13448" width="9.44140625" style="25" customWidth="1"/>
    <col min="13449" max="13449" width="10.44140625" style="25" customWidth="1"/>
    <col min="13450" max="13450" width="8.44140625" style="25"/>
    <col min="13451" max="13452" width="9.44140625" style="25" customWidth="1"/>
    <col min="13453" max="13454" width="8.44140625" style="25"/>
    <col min="13455" max="13455" width="10.44140625" style="25" customWidth="1"/>
    <col min="13456" max="13456" width="9.44140625" style="25" customWidth="1"/>
    <col min="13457" max="13461" width="8.44140625" style="25"/>
    <col min="13462" max="13462" width="10.44140625" style="25" customWidth="1"/>
    <col min="13463" max="13463" width="8.44140625" style="25"/>
    <col min="13464" max="13464" width="9.44140625" style="25" customWidth="1"/>
    <col min="13465" max="13466" width="8.44140625" style="25"/>
    <col min="13467" max="13467" width="7.44140625" style="25" customWidth="1"/>
    <col min="13468" max="13468" width="8.44140625" style="25"/>
    <col min="13469" max="13470" width="10.44140625" style="25" customWidth="1"/>
    <col min="13471" max="13471" width="8.44140625" style="25"/>
    <col min="13472" max="13472" width="8.5546875" style="25" customWidth="1"/>
    <col min="13473" max="13473" width="8.44140625" style="25"/>
    <col min="13474" max="13474" width="7.44140625" style="25" customWidth="1"/>
    <col min="13475" max="13475" width="9.44140625" style="25" customWidth="1"/>
    <col min="13476" max="13481" width="0" style="25" hidden="1" customWidth="1"/>
    <col min="13482" max="13482" width="10.44140625" style="25" customWidth="1"/>
    <col min="13483" max="13488" width="8.44140625" style="25"/>
    <col min="13489" max="13489" width="10.44140625" style="25" customWidth="1"/>
    <col min="13490" max="13490" width="8.44140625" style="25"/>
    <col min="13491" max="13491" width="8.5546875" style="25" customWidth="1"/>
    <col min="13492" max="13492" width="9.44140625" style="25" customWidth="1"/>
    <col min="13493" max="13494" width="8.44140625" style="25"/>
    <col min="13495" max="13495" width="9.44140625" style="25" customWidth="1"/>
    <col min="13496" max="13496" width="10.44140625" style="25" customWidth="1"/>
    <col min="13497" max="13501" width="8.44140625" style="25"/>
    <col min="13502" max="13502" width="8.5546875" style="25" customWidth="1"/>
    <col min="13503" max="13503" width="10.44140625" style="25" customWidth="1"/>
    <col min="13504" max="13504" width="9.44140625" style="25" customWidth="1"/>
    <col min="13505" max="13505" width="7.44140625" style="25" customWidth="1"/>
    <col min="13506" max="13507" width="8.44140625" style="25"/>
    <col min="13508" max="13508" width="8.109375" style="25" customWidth="1"/>
    <col min="13509" max="13509" width="7.44140625" style="25" customWidth="1"/>
    <col min="13510" max="13510" width="10.44140625" style="25" customWidth="1"/>
    <col min="13511" max="13511" width="8.44140625" style="25"/>
    <col min="13512" max="13512" width="9.44140625" style="25" customWidth="1"/>
    <col min="13513" max="13515" width="8.44140625" style="25"/>
    <col min="13516" max="13516" width="8.5546875" style="25" customWidth="1"/>
    <col min="13517" max="13523" width="0" style="25" hidden="1" customWidth="1"/>
    <col min="13524" max="13524" width="10.44140625" style="25" customWidth="1"/>
    <col min="13525" max="13526" width="8.44140625" style="25"/>
    <col min="13527" max="13527" width="8.5546875" style="25" customWidth="1"/>
    <col min="13528" max="13529" width="8.44140625" style="25"/>
    <col min="13530" max="13530" width="10.44140625" style="25" customWidth="1"/>
    <col min="13531" max="13531" width="9.44140625" style="25" customWidth="1"/>
    <col min="13532" max="13532" width="8.5546875" style="25" customWidth="1"/>
    <col min="13533" max="13537" width="8.44140625" style="25"/>
    <col min="13538" max="13538" width="9.44140625" style="25" customWidth="1"/>
    <col min="13539" max="13539" width="10.44140625" style="25" customWidth="1"/>
    <col min="13540" max="13540" width="7.44140625" style="25" customWidth="1"/>
    <col min="13541" max="13542" width="9.44140625" style="25" customWidth="1"/>
    <col min="13543" max="13543" width="8.44140625" style="25"/>
    <col min="13544" max="13544" width="10.44140625" style="25" customWidth="1"/>
    <col min="13545" max="13545" width="9.44140625" style="25" customWidth="1"/>
    <col min="13546" max="13546" width="8.44140625" style="25"/>
    <col min="13547" max="13547" width="7.44140625" style="25" customWidth="1"/>
    <col min="13548" max="13548" width="8.5546875" style="25" customWidth="1"/>
    <col min="13549" max="13549" width="9.44140625" style="25" customWidth="1"/>
    <col min="13550" max="13550" width="8.44140625" style="25"/>
    <col min="13551" max="13551" width="8.5546875" style="25" customWidth="1"/>
    <col min="13552" max="13553" width="8.44140625" style="25"/>
    <col min="13554" max="13554" width="10.44140625" style="25" customWidth="1"/>
    <col min="13555" max="13568" width="8.44140625" style="25"/>
    <col min="13569" max="13569" width="3.44140625" style="25" customWidth="1"/>
    <col min="13570" max="13570" width="20.44140625" style="25" customWidth="1"/>
    <col min="13571" max="13576" width="13.44140625" style="25" customWidth="1"/>
    <col min="13577" max="13577" width="11.44140625" style="25" customWidth="1"/>
    <col min="13578" max="13578" width="10.44140625" style="25" customWidth="1"/>
    <col min="13579" max="13579" width="15.44140625" style="25" customWidth="1"/>
    <col min="13580" max="13580" width="18.44140625" style="25" customWidth="1"/>
    <col min="13581" max="13582" width="17.44140625" style="25" customWidth="1"/>
    <col min="13583" max="13584" width="15.44140625" style="25" customWidth="1"/>
    <col min="13585" max="13585" width="13.44140625" style="25" customWidth="1"/>
    <col min="13586" max="13586" width="14.44140625" style="25" customWidth="1"/>
    <col min="13587" max="13587" width="8.44140625" style="25"/>
    <col min="13588" max="13588" width="8.5546875" style="25" customWidth="1"/>
    <col min="13589" max="13589" width="7.44140625" style="25" customWidth="1"/>
    <col min="13590" max="13591" width="8.44140625" style="25"/>
    <col min="13592" max="13592" width="7.44140625" style="25" customWidth="1"/>
    <col min="13593" max="13593" width="6.44140625" style="25" customWidth="1"/>
    <col min="13594" max="13594" width="7.44140625" style="25" customWidth="1"/>
    <col min="13595" max="13600" width="0" style="25" hidden="1" customWidth="1"/>
    <col min="13601" max="13602" width="8.44140625" style="25"/>
    <col min="13603" max="13603" width="7.44140625" style="25" customWidth="1"/>
    <col min="13604" max="13604" width="6.44140625" style="25" customWidth="1"/>
    <col min="13605" max="13605" width="8.44140625" style="25"/>
    <col min="13606" max="13606" width="6.44140625" style="25" customWidth="1"/>
    <col min="13607" max="13607" width="7.44140625" style="25" customWidth="1"/>
    <col min="13608" max="13609" width="8.44140625" style="25"/>
    <col min="13610" max="13610" width="9.44140625" style="25" customWidth="1"/>
    <col min="13611" max="13611" width="8.44140625" style="25"/>
    <col min="13612" max="13612" width="9.44140625" style="25" customWidth="1"/>
    <col min="13613" max="13614" width="8.44140625" style="25"/>
    <col min="13615" max="13616" width="9.44140625" style="25" customWidth="1"/>
    <col min="13617" max="13617" width="8.5546875" style="25" customWidth="1"/>
    <col min="13618" max="13618" width="8.44140625" style="25"/>
    <col min="13619" max="13619" width="9.44140625" style="25" customWidth="1"/>
    <col min="13620" max="13622" width="8.44140625" style="25"/>
    <col min="13623" max="13623" width="10.44140625" style="25" customWidth="1"/>
    <col min="13624" max="13624" width="8.44140625" style="25"/>
    <col min="13625" max="13625" width="7.44140625" style="25" customWidth="1"/>
    <col min="13626" max="13626" width="9.44140625" style="25" customWidth="1"/>
    <col min="13627" max="13627" width="10.44140625" style="25" customWidth="1"/>
    <col min="13628" max="13628" width="7.44140625" style="25" customWidth="1"/>
    <col min="13629" max="13629" width="10.44140625" style="25" customWidth="1"/>
    <col min="13630" max="13635" width="0" style="25" hidden="1" customWidth="1"/>
    <col min="13636" max="13636" width="10.44140625" style="25" customWidth="1"/>
    <col min="13637" max="13639" width="9.44140625" style="25" customWidth="1"/>
    <col min="13640" max="13640" width="8.44140625" style="25"/>
    <col min="13641" max="13642" width="7.44140625" style="25" customWidth="1"/>
    <col min="13643" max="13648" width="0" style="25" hidden="1" customWidth="1"/>
    <col min="13649" max="13649" width="10.44140625" style="25" customWidth="1"/>
    <col min="13650" max="13650" width="9.44140625" style="25" customWidth="1"/>
    <col min="13651" max="13651" width="10.44140625" style="25" customWidth="1"/>
    <col min="13652" max="13652" width="9.44140625" style="25" customWidth="1"/>
    <col min="13653" max="13653" width="8.44140625" style="25"/>
    <col min="13654" max="13654" width="6.44140625" style="25" customWidth="1"/>
    <col min="13655" max="13656" width="10.44140625" style="25" customWidth="1"/>
    <col min="13657" max="13657" width="8.44140625" style="25"/>
    <col min="13658" max="13658" width="10.44140625" style="25" customWidth="1"/>
    <col min="13659" max="13660" width="8.44140625" style="25"/>
    <col min="13661" max="13662" width="7.44140625" style="25" customWidth="1"/>
    <col min="13663" max="13668" width="0" style="25" hidden="1" customWidth="1"/>
    <col min="13669" max="13669" width="9.44140625" style="25" customWidth="1"/>
    <col min="13670" max="13670" width="7.44140625" style="25" customWidth="1"/>
    <col min="13671" max="13672" width="8.44140625" style="25"/>
    <col min="13673" max="13673" width="10.44140625" style="25" customWidth="1"/>
    <col min="13674" max="13674" width="8.44140625" style="25"/>
    <col min="13675" max="13675" width="7.5546875" style="25" customWidth="1"/>
    <col min="13676" max="13678" width="10.44140625" style="25" customWidth="1"/>
    <col min="13679" max="13679" width="7.44140625" style="25" customWidth="1"/>
    <col min="13680" max="13680" width="10.44140625" style="25" customWidth="1"/>
    <col min="13681" max="13682" width="8.44140625" style="25"/>
    <col min="13683" max="13683" width="10.44140625" style="25" customWidth="1"/>
    <col min="13684" max="13684" width="9.44140625" style="25" customWidth="1"/>
    <col min="13685" max="13687" width="10.44140625" style="25" customWidth="1"/>
    <col min="13688" max="13688" width="9.44140625" style="25" customWidth="1"/>
    <col min="13689" max="13689" width="10.44140625" style="25" customWidth="1"/>
    <col min="13690" max="13691" width="8.44140625" style="25"/>
    <col min="13692" max="13692" width="7.44140625" style="25" customWidth="1"/>
    <col min="13693" max="13693" width="5.44140625" style="25" customWidth="1"/>
    <col min="13694" max="13695" width="7.44140625" style="25" customWidth="1"/>
    <col min="13696" max="13696" width="8.5546875" style="25" customWidth="1"/>
    <col min="13697" max="13698" width="10.44140625" style="25" customWidth="1"/>
    <col min="13699" max="13700" width="9.44140625" style="25" customWidth="1"/>
    <col min="13701" max="13701" width="7.44140625" style="25" customWidth="1"/>
    <col min="13702" max="13702" width="6.44140625" style="25" customWidth="1"/>
    <col min="13703" max="13703" width="8.5546875" style="25" customWidth="1"/>
    <col min="13704" max="13704" width="9.44140625" style="25" customWidth="1"/>
    <col min="13705" max="13705" width="10.44140625" style="25" customWidth="1"/>
    <col min="13706" max="13706" width="8.44140625" style="25"/>
    <col min="13707" max="13708" width="9.44140625" style="25" customWidth="1"/>
    <col min="13709" max="13710" width="8.44140625" style="25"/>
    <col min="13711" max="13711" width="10.44140625" style="25" customWidth="1"/>
    <col min="13712" max="13712" width="9.44140625" style="25" customWidth="1"/>
    <col min="13713" max="13717" width="8.44140625" style="25"/>
    <col min="13718" max="13718" width="10.44140625" style="25" customWidth="1"/>
    <col min="13719" max="13719" width="8.44140625" style="25"/>
    <col min="13720" max="13720" width="9.44140625" style="25" customWidth="1"/>
    <col min="13721" max="13722" width="8.44140625" style="25"/>
    <col min="13723" max="13723" width="7.44140625" style="25" customWidth="1"/>
    <col min="13724" max="13724" width="8.44140625" style="25"/>
    <col min="13725" max="13726" width="10.44140625" style="25" customWidth="1"/>
    <col min="13727" max="13727" width="8.44140625" style="25"/>
    <col min="13728" max="13728" width="8.5546875" style="25" customWidth="1"/>
    <col min="13729" max="13729" width="8.44140625" style="25"/>
    <col min="13730" max="13730" width="7.44140625" style="25" customWidth="1"/>
    <col min="13731" max="13731" width="9.44140625" style="25" customWidth="1"/>
    <col min="13732" max="13737" width="0" style="25" hidden="1" customWidth="1"/>
    <col min="13738" max="13738" width="10.44140625" style="25" customWidth="1"/>
    <col min="13739" max="13744" width="8.44140625" style="25"/>
    <col min="13745" max="13745" width="10.44140625" style="25" customWidth="1"/>
    <col min="13746" max="13746" width="8.44140625" style="25"/>
    <col min="13747" max="13747" width="8.5546875" style="25" customWidth="1"/>
    <col min="13748" max="13748" width="9.44140625" style="25" customWidth="1"/>
    <col min="13749" max="13750" width="8.44140625" style="25"/>
    <col min="13751" max="13751" width="9.44140625" style="25" customWidth="1"/>
    <col min="13752" max="13752" width="10.44140625" style="25" customWidth="1"/>
    <col min="13753" max="13757" width="8.44140625" style="25"/>
    <col min="13758" max="13758" width="8.5546875" style="25" customWidth="1"/>
    <col min="13759" max="13759" width="10.44140625" style="25" customWidth="1"/>
    <col min="13760" max="13760" width="9.44140625" style="25" customWidth="1"/>
    <col min="13761" max="13761" width="7.44140625" style="25" customWidth="1"/>
    <col min="13762" max="13763" width="8.44140625" style="25"/>
    <col min="13764" max="13764" width="8.109375" style="25" customWidth="1"/>
    <col min="13765" max="13765" width="7.44140625" style="25" customWidth="1"/>
    <col min="13766" max="13766" width="10.44140625" style="25" customWidth="1"/>
    <col min="13767" max="13767" width="8.44140625" style="25"/>
    <col min="13768" max="13768" width="9.44140625" style="25" customWidth="1"/>
    <col min="13769" max="13771" width="8.44140625" style="25"/>
    <col min="13772" max="13772" width="8.5546875" style="25" customWidth="1"/>
    <col min="13773" max="13779" width="0" style="25" hidden="1" customWidth="1"/>
    <col min="13780" max="13780" width="10.44140625" style="25" customWidth="1"/>
    <col min="13781" max="13782" width="8.44140625" style="25"/>
    <col min="13783" max="13783" width="8.5546875" style="25" customWidth="1"/>
    <col min="13784" max="13785" width="8.44140625" style="25"/>
    <col min="13786" max="13786" width="10.44140625" style="25" customWidth="1"/>
    <col min="13787" max="13787" width="9.44140625" style="25" customWidth="1"/>
    <col min="13788" max="13788" width="8.5546875" style="25" customWidth="1"/>
    <col min="13789" max="13793" width="8.44140625" style="25"/>
    <col min="13794" max="13794" width="9.44140625" style="25" customWidth="1"/>
    <col min="13795" max="13795" width="10.44140625" style="25" customWidth="1"/>
    <col min="13796" max="13796" width="7.44140625" style="25" customWidth="1"/>
    <col min="13797" max="13798" width="9.44140625" style="25" customWidth="1"/>
    <col min="13799" max="13799" width="8.44140625" style="25"/>
    <col min="13800" max="13800" width="10.44140625" style="25" customWidth="1"/>
    <col min="13801" max="13801" width="9.44140625" style="25" customWidth="1"/>
    <col min="13802" max="13802" width="8.44140625" style="25"/>
    <col min="13803" max="13803" width="7.44140625" style="25" customWidth="1"/>
    <col min="13804" max="13804" width="8.5546875" style="25" customWidth="1"/>
    <col min="13805" max="13805" width="9.44140625" style="25" customWidth="1"/>
    <col min="13806" max="13806" width="8.44140625" style="25"/>
    <col min="13807" max="13807" width="8.5546875" style="25" customWidth="1"/>
    <col min="13808" max="13809" width="8.44140625" style="25"/>
    <col min="13810" max="13810" width="10.44140625" style="25" customWidth="1"/>
    <col min="13811" max="13824" width="8.44140625" style="25"/>
    <col min="13825" max="13825" width="3.44140625" style="25" customWidth="1"/>
    <col min="13826" max="13826" width="20.44140625" style="25" customWidth="1"/>
    <col min="13827" max="13832" width="13.44140625" style="25" customWidth="1"/>
    <col min="13833" max="13833" width="11.44140625" style="25" customWidth="1"/>
    <col min="13834" max="13834" width="10.44140625" style="25" customWidth="1"/>
    <col min="13835" max="13835" width="15.44140625" style="25" customWidth="1"/>
    <col min="13836" max="13836" width="18.44140625" style="25" customWidth="1"/>
    <col min="13837" max="13838" width="17.44140625" style="25" customWidth="1"/>
    <col min="13839" max="13840" width="15.44140625" style="25" customWidth="1"/>
    <col min="13841" max="13841" width="13.44140625" style="25" customWidth="1"/>
    <col min="13842" max="13842" width="14.44140625" style="25" customWidth="1"/>
    <col min="13843" max="13843" width="8.44140625" style="25"/>
    <col min="13844" max="13844" width="8.5546875" style="25" customWidth="1"/>
    <col min="13845" max="13845" width="7.44140625" style="25" customWidth="1"/>
    <col min="13846" max="13847" width="8.44140625" style="25"/>
    <col min="13848" max="13848" width="7.44140625" style="25" customWidth="1"/>
    <col min="13849" max="13849" width="6.44140625" style="25" customWidth="1"/>
    <col min="13850" max="13850" width="7.44140625" style="25" customWidth="1"/>
    <col min="13851" max="13856" width="0" style="25" hidden="1" customWidth="1"/>
    <col min="13857" max="13858" width="8.44140625" style="25"/>
    <col min="13859" max="13859" width="7.44140625" style="25" customWidth="1"/>
    <col min="13860" max="13860" width="6.44140625" style="25" customWidth="1"/>
    <col min="13861" max="13861" width="8.44140625" style="25"/>
    <col min="13862" max="13862" width="6.44140625" style="25" customWidth="1"/>
    <col min="13863" max="13863" width="7.44140625" style="25" customWidth="1"/>
    <col min="13864" max="13865" width="8.44140625" style="25"/>
    <col min="13866" max="13866" width="9.44140625" style="25" customWidth="1"/>
    <col min="13867" max="13867" width="8.44140625" style="25"/>
    <col min="13868" max="13868" width="9.44140625" style="25" customWidth="1"/>
    <col min="13869" max="13870" width="8.44140625" style="25"/>
    <col min="13871" max="13872" width="9.44140625" style="25" customWidth="1"/>
    <col min="13873" max="13873" width="8.5546875" style="25" customWidth="1"/>
    <col min="13874" max="13874" width="8.44140625" style="25"/>
    <col min="13875" max="13875" width="9.44140625" style="25" customWidth="1"/>
    <col min="13876" max="13878" width="8.44140625" style="25"/>
    <col min="13879" max="13879" width="10.44140625" style="25" customWidth="1"/>
    <col min="13880" max="13880" width="8.44140625" style="25"/>
    <col min="13881" max="13881" width="7.44140625" style="25" customWidth="1"/>
    <col min="13882" max="13882" width="9.44140625" style="25" customWidth="1"/>
    <col min="13883" max="13883" width="10.44140625" style="25" customWidth="1"/>
    <col min="13884" max="13884" width="7.44140625" style="25" customWidth="1"/>
    <col min="13885" max="13885" width="10.44140625" style="25" customWidth="1"/>
    <col min="13886" max="13891" width="0" style="25" hidden="1" customWidth="1"/>
    <col min="13892" max="13892" width="10.44140625" style="25" customWidth="1"/>
    <col min="13893" max="13895" width="9.44140625" style="25" customWidth="1"/>
    <col min="13896" max="13896" width="8.44140625" style="25"/>
    <col min="13897" max="13898" width="7.44140625" style="25" customWidth="1"/>
    <col min="13899" max="13904" width="0" style="25" hidden="1" customWidth="1"/>
    <col min="13905" max="13905" width="10.44140625" style="25" customWidth="1"/>
    <col min="13906" max="13906" width="9.44140625" style="25" customWidth="1"/>
    <col min="13907" max="13907" width="10.44140625" style="25" customWidth="1"/>
    <col min="13908" max="13908" width="9.44140625" style="25" customWidth="1"/>
    <col min="13909" max="13909" width="8.44140625" style="25"/>
    <col min="13910" max="13910" width="6.44140625" style="25" customWidth="1"/>
    <col min="13911" max="13912" width="10.44140625" style="25" customWidth="1"/>
    <col min="13913" max="13913" width="8.44140625" style="25"/>
    <col min="13914" max="13914" width="10.44140625" style="25" customWidth="1"/>
    <col min="13915" max="13916" width="8.44140625" style="25"/>
    <col min="13917" max="13918" width="7.44140625" style="25" customWidth="1"/>
    <col min="13919" max="13924" width="0" style="25" hidden="1" customWidth="1"/>
    <col min="13925" max="13925" width="9.44140625" style="25" customWidth="1"/>
    <col min="13926" max="13926" width="7.44140625" style="25" customWidth="1"/>
    <col min="13927" max="13928" width="8.44140625" style="25"/>
    <col min="13929" max="13929" width="10.44140625" style="25" customWidth="1"/>
    <col min="13930" max="13930" width="8.44140625" style="25"/>
    <col min="13931" max="13931" width="7.5546875" style="25" customWidth="1"/>
    <col min="13932" max="13934" width="10.44140625" style="25" customWidth="1"/>
    <col min="13935" max="13935" width="7.44140625" style="25" customWidth="1"/>
    <col min="13936" max="13936" width="10.44140625" style="25" customWidth="1"/>
    <col min="13937" max="13938" width="8.44140625" style="25"/>
    <col min="13939" max="13939" width="10.44140625" style="25" customWidth="1"/>
    <col min="13940" max="13940" width="9.44140625" style="25" customWidth="1"/>
    <col min="13941" max="13943" width="10.44140625" style="25" customWidth="1"/>
    <col min="13944" max="13944" width="9.44140625" style="25" customWidth="1"/>
    <col min="13945" max="13945" width="10.44140625" style="25" customWidth="1"/>
    <col min="13946" max="13947" width="8.44140625" style="25"/>
    <col min="13948" max="13948" width="7.44140625" style="25" customWidth="1"/>
    <col min="13949" max="13949" width="5.44140625" style="25" customWidth="1"/>
    <col min="13950" max="13951" width="7.44140625" style="25" customWidth="1"/>
    <col min="13952" max="13952" width="8.5546875" style="25" customWidth="1"/>
    <col min="13953" max="13954" width="10.44140625" style="25" customWidth="1"/>
    <col min="13955" max="13956" width="9.44140625" style="25" customWidth="1"/>
    <col min="13957" max="13957" width="7.44140625" style="25" customWidth="1"/>
    <col min="13958" max="13958" width="6.44140625" style="25" customWidth="1"/>
    <col min="13959" max="13959" width="8.5546875" style="25" customWidth="1"/>
    <col min="13960" max="13960" width="9.44140625" style="25" customWidth="1"/>
    <col min="13961" max="13961" width="10.44140625" style="25" customWidth="1"/>
    <col min="13962" max="13962" width="8.44140625" style="25"/>
    <col min="13963" max="13964" width="9.44140625" style="25" customWidth="1"/>
    <col min="13965" max="13966" width="8.44140625" style="25"/>
    <col min="13967" max="13967" width="10.44140625" style="25" customWidth="1"/>
    <col min="13968" max="13968" width="9.44140625" style="25" customWidth="1"/>
    <col min="13969" max="13973" width="8.44140625" style="25"/>
    <col min="13974" max="13974" width="10.44140625" style="25" customWidth="1"/>
    <col min="13975" max="13975" width="8.44140625" style="25"/>
    <col min="13976" max="13976" width="9.44140625" style="25" customWidth="1"/>
    <col min="13977" max="13978" width="8.44140625" style="25"/>
    <col min="13979" max="13979" width="7.44140625" style="25" customWidth="1"/>
    <col min="13980" max="13980" width="8.44140625" style="25"/>
    <col min="13981" max="13982" width="10.44140625" style="25" customWidth="1"/>
    <col min="13983" max="13983" width="8.44140625" style="25"/>
    <col min="13984" max="13984" width="8.5546875" style="25" customWidth="1"/>
    <col min="13985" max="13985" width="8.44140625" style="25"/>
    <col min="13986" max="13986" width="7.44140625" style="25" customWidth="1"/>
    <col min="13987" max="13987" width="9.44140625" style="25" customWidth="1"/>
    <col min="13988" max="13993" width="0" style="25" hidden="1" customWidth="1"/>
    <col min="13994" max="13994" width="10.44140625" style="25" customWidth="1"/>
    <col min="13995" max="14000" width="8.44140625" style="25"/>
    <col min="14001" max="14001" width="10.44140625" style="25" customWidth="1"/>
    <col min="14002" max="14002" width="8.44140625" style="25"/>
    <col min="14003" max="14003" width="8.5546875" style="25" customWidth="1"/>
    <col min="14004" max="14004" width="9.44140625" style="25" customWidth="1"/>
    <col min="14005" max="14006" width="8.44140625" style="25"/>
    <col min="14007" max="14007" width="9.44140625" style="25" customWidth="1"/>
    <col min="14008" max="14008" width="10.44140625" style="25" customWidth="1"/>
    <col min="14009" max="14013" width="8.44140625" style="25"/>
    <col min="14014" max="14014" width="8.5546875" style="25" customWidth="1"/>
    <col min="14015" max="14015" width="10.44140625" style="25" customWidth="1"/>
    <col min="14016" max="14016" width="9.44140625" style="25" customWidth="1"/>
    <col min="14017" max="14017" width="7.44140625" style="25" customWidth="1"/>
    <col min="14018" max="14019" width="8.44140625" style="25"/>
    <col min="14020" max="14020" width="8.109375" style="25" customWidth="1"/>
    <col min="14021" max="14021" width="7.44140625" style="25" customWidth="1"/>
    <col min="14022" max="14022" width="10.44140625" style="25" customWidth="1"/>
    <col min="14023" max="14023" width="8.44140625" style="25"/>
    <col min="14024" max="14024" width="9.44140625" style="25" customWidth="1"/>
    <col min="14025" max="14027" width="8.44140625" style="25"/>
    <col min="14028" max="14028" width="8.5546875" style="25" customWidth="1"/>
    <col min="14029" max="14035" width="0" style="25" hidden="1" customWidth="1"/>
    <col min="14036" max="14036" width="10.44140625" style="25" customWidth="1"/>
    <col min="14037" max="14038" width="8.44140625" style="25"/>
    <col min="14039" max="14039" width="8.5546875" style="25" customWidth="1"/>
    <col min="14040" max="14041" width="8.44140625" style="25"/>
    <col min="14042" max="14042" width="10.44140625" style="25" customWidth="1"/>
    <col min="14043" max="14043" width="9.44140625" style="25" customWidth="1"/>
    <col min="14044" max="14044" width="8.5546875" style="25" customWidth="1"/>
    <col min="14045" max="14049" width="8.44140625" style="25"/>
    <col min="14050" max="14050" width="9.44140625" style="25" customWidth="1"/>
    <col min="14051" max="14051" width="10.44140625" style="25" customWidth="1"/>
    <col min="14052" max="14052" width="7.44140625" style="25" customWidth="1"/>
    <col min="14053" max="14054" width="9.44140625" style="25" customWidth="1"/>
    <col min="14055" max="14055" width="8.44140625" style="25"/>
    <col min="14056" max="14056" width="10.44140625" style="25" customWidth="1"/>
    <col min="14057" max="14057" width="9.44140625" style="25" customWidth="1"/>
    <col min="14058" max="14058" width="8.44140625" style="25"/>
    <col min="14059" max="14059" width="7.44140625" style="25" customWidth="1"/>
    <col min="14060" max="14060" width="8.5546875" style="25" customWidth="1"/>
    <col min="14061" max="14061" width="9.44140625" style="25" customWidth="1"/>
    <col min="14062" max="14062" width="8.44140625" style="25"/>
    <col min="14063" max="14063" width="8.5546875" style="25" customWidth="1"/>
    <col min="14064" max="14065" width="8.44140625" style="25"/>
    <col min="14066" max="14066" width="10.44140625" style="25" customWidth="1"/>
    <col min="14067" max="14080" width="8.44140625" style="25"/>
    <col min="14081" max="14081" width="3.44140625" style="25" customWidth="1"/>
    <col min="14082" max="14082" width="20.44140625" style="25" customWidth="1"/>
    <col min="14083" max="14088" width="13.44140625" style="25" customWidth="1"/>
    <col min="14089" max="14089" width="11.44140625" style="25" customWidth="1"/>
    <col min="14090" max="14090" width="10.44140625" style="25" customWidth="1"/>
    <col min="14091" max="14091" width="15.44140625" style="25" customWidth="1"/>
    <col min="14092" max="14092" width="18.44140625" style="25" customWidth="1"/>
    <col min="14093" max="14094" width="17.44140625" style="25" customWidth="1"/>
    <col min="14095" max="14096" width="15.44140625" style="25" customWidth="1"/>
    <col min="14097" max="14097" width="13.44140625" style="25" customWidth="1"/>
    <col min="14098" max="14098" width="14.44140625" style="25" customWidth="1"/>
    <col min="14099" max="14099" width="8.44140625" style="25"/>
    <col min="14100" max="14100" width="8.5546875" style="25" customWidth="1"/>
    <col min="14101" max="14101" width="7.44140625" style="25" customWidth="1"/>
    <col min="14102" max="14103" width="8.44140625" style="25"/>
    <col min="14104" max="14104" width="7.44140625" style="25" customWidth="1"/>
    <col min="14105" max="14105" width="6.44140625" style="25" customWidth="1"/>
    <col min="14106" max="14106" width="7.44140625" style="25" customWidth="1"/>
    <col min="14107" max="14112" width="0" style="25" hidden="1" customWidth="1"/>
    <col min="14113" max="14114" width="8.44140625" style="25"/>
    <col min="14115" max="14115" width="7.44140625" style="25" customWidth="1"/>
    <col min="14116" max="14116" width="6.44140625" style="25" customWidth="1"/>
    <col min="14117" max="14117" width="8.44140625" style="25"/>
    <col min="14118" max="14118" width="6.44140625" style="25" customWidth="1"/>
    <col min="14119" max="14119" width="7.44140625" style="25" customWidth="1"/>
    <col min="14120" max="14121" width="8.44140625" style="25"/>
    <col min="14122" max="14122" width="9.44140625" style="25" customWidth="1"/>
    <col min="14123" max="14123" width="8.44140625" style="25"/>
    <col min="14124" max="14124" width="9.44140625" style="25" customWidth="1"/>
    <col min="14125" max="14126" width="8.44140625" style="25"/>
    <col min="14127" max="14128" width="9.44140625" style="25" customWidth="1"/>
    <col min="14129" max="14129" width="8.5546875" style="25" customWidth="1"/>
    <col min="14130" max="14130" width="8.44140625" style="25"/>
    <col min="14131" max="14131" width="9.44140625" style="25" customWidth="1"/>
    <col min="14132" max="14134" width="8.44140625" style="25"/>
    <col min="14135" max="14135" width="10.44140625" style="25" customWidth="1"/>
    <col min="14136" max="14136" width="8.44140625" style="25"/>
    <col min="14137" max="14137" width="7.44140625" style="25" customWidth="1"/>
    <col min="14138" max="14138" width="9.44140625" style="25" customWidth="1"/>
    <col min="14139" max="14139" width="10.44140625" style="25" customWidth="1"/>
    <col min="14140" max="14140" width="7.44140625" style="25" customWidth="1"/>
    <col min="14141" max="14141" width="10.44140625" style="25" customWidth="1"/>
    <col min="14142" max="14147" width="0" style="25" hidden="1" customWidth="1"/>
    <col min="14148" max="14148" width="10.44140625" style="25" customWidth="1"/>
    <col min="14149" max="14151" width="9.44140625" style="25" customWidth="1"/>
    <col min="14152" max="14152" width="8.44140625" style="25"/>
    <col min="14153" max="14154" width="7.44140625" style="25" customWidth="1"/>
    <col min="14155" max="14160" width="0" style="25" hidden="1" customWidth="1"/>
    <col min="14161" max="14161" width="10.44140625" style="25" customWidth="1"/>
    <col min="14162" max="14162" width="9.44140625" style="25" customWidth="1"/>
    <col min="14163" max="14163" width="10.44140625" style="25" customWidth="1"/>
    <col min="14164" max="14164" width="9.44140625" style="25" customWidth="1"/>
    <col min="14165" max="14165" width="8.44140625" style="25"/>
    <col min="14166" max="14166" width="6.44140625" style="25" customWidth="1"/>
    <col min="14167" max="14168" width="10.44140625" style="25" customWidth="1"/>
    <col min="14169" max="14169" width="8.44140625" style="25"/>
    <col min="14170" max="14170" width="10.44140625" style="25" customWidth="1"/>
    <col min="14171" max="14172" width="8.44140625" style="25"/>
    <col min="14173" max="14174" width="7.44140625" style="25" customWidth="1"/>
    <col min="14175" max="14180" width="0" style="25" hidden="1" customWidth="1"/>
    <col min="14181" max="14181" width="9.44140625" style="25" customWidth="1"/>
    <col min="14182" max="14182" width="7.44140625" style="25" customWidth="1"/>
    <col min="14183" max="14184" width="8.44140625" style="25"/>
    <col min="14185" max="14185" width="10.44140625" style="25" customWidth="1"/>
    <col min="14186" max="14186" width="8.44140625" style="25"/>
    <col min="14187" max="14187" width="7.5546875" style="25" customWidth="1"/>
    <col min="14188" max="14190" width="10.44140625" style="25" customWidth="1"/>
    <col min="14191" max="14191" width="7.44140625" style="25" customWidth="1"/>
    <col min="14192" max="14192" width="10.44140625" style="25" customWidth="1"/>
    <col min="14193" max="14194" width="8.44140625" style="25"/>
    <col min="14195" max="14195" width="10.44140625" style="25" customWidth="1"/>
    <col min="14196" max="14196" width="9.44140625" style="25" customWidth="1"/>
    <col min="14197" max="14199" width="10.44140625" style="25" customWidth="1"/>
    <col min="14200" max="14200" width="9.44140625" style="25" customWidth="1"/>
    <col min="14201" max="14201" width="10.44140625" style="25" customWidth="1"/>
    <col min="14202" max="14203" width="8.44140625" style="25"/>
    <col min="14204" max="14204" width="7.44140625" style="25" customWidth="1"/>
    <col min="14205" max="14205" width="5.44140625" style="25" customWidth="1"/>
    <col min="14206" max="14207" width="7.44140625" style="25" customWidth="1"/>
    <col min="14208" max="14208" width="8.5546875" style="25" customWidth="1"/>
    <col min="14209" max="14210" width="10.44140625" style="25" customWidth="1"/>
    <col min="14211" max="14212" width="9.44140625" style="25" customWidth="1"/>
    <col min="14213" max="14213" width="7.44140625" style="25" customWidth="1"/>
    <col min="14214" max="14214" width="6.44140625" style="25" customWidth="1"/>
    <col min="14215" max="14215" width="8.5546875" style="25" customWidth="1"/>
    <col min="14216" max="14216" width="9.44140625" style="25" customWidth="1"/>
    <col min="14217" max="14217" width="10.44140625" style="25" customWidth="1"/>
    <col min="14218" max="14218" width="8.44140625" style="25"/>
    <col min="14219" max="14220" width="9.44140625" style="25" customWidth="1"/>
    <col min="14221" max="14222" width="8.44140625" style="25"/>
    <col min="14223" max="14223" width="10.44140625" style="25" customWidth="1"/>
    <col min="14224" max="14224" width="9.44140625" style="25" customWidth="1"/>
    <col min="14225" max="14229" width="8.44140625" style="25"/>
    <col min="14230" max="14230" width="10.44140625" style="25" customWidth="1"/>
    <col min="14231" max="14231" width="8.44140625" style="25"/>
    <col min="14232" max="14232" width="9.44140625" style="25" customWidth="1"/>
    <col min="14233" max="14234" width="8.44140625" style="25"/>
    <col min="14235" max="14235" width="7.44140625" style="25" customWidth="1"/>
    <col min="14236" max="14236" width="8.44140625" style="25"/>
    <col min="14237" max="14238" width="10.44140625" style="25" customWidth="1"/>
    <col min="14239" max="14239" width="8.44140625" style="25"/>
    <col min="14240" max="14240" width="8.5546875" style="25" customWidth="1"/>
    <col min="14241" max="14241" width="8.44140625" style="25"/>
    <col min="14242" max="14242" width="7.44140625" style="25" customWidth="1"/>
    <col min="14243" max="14243" width="9.44140625" style="25" customWidth="1"/>
    <col min="14244" max="14249" width="0" style="25" hidden="1" customWidth="1"/>
    <col min="14250" max="14250" width="10.44140625" style="25" customWidth="1"/>
    <col min="14251" max="14256" width="8.44140625" style="25"/>
    <col min="14257" max="14257" width="10.44140625" style="25" customWidth="1"/>
    <col min="14258" max="14258" width="8.44140625" style="25"/>
    <col min="14259" max="14259" width="8.5546875" style="25" customWidth="1"/>
    <col min="14260" max="14260" width="9.44140625" style="25" customWidth="1"/>
    <col min="14261" max="14262" width="8.44140625" style="25"/>
    <col min="14263" max="14263" width="9.44140625" style="25" customWidth="1"/>
    <col min="14264" max="14264" width="10.44140625" style="25" customWidth="1"/>
    <col min="14265" max="14269" width="8.44140625" style="25"/>
    <col min="14270" max="14270" width="8.5546875" style="25" customWidth="1"/>
    <col min="14271" max="14271" width="10.44140625" style="25" customWidth="1"/>
    <col min="14272" max="14272" width="9.44140625" style="25" customWidth="1"/>
    <col min="14273" max="14273" width="7.44140625" style="25" customWidth="1"/>
    <col min="14274" max="14275" width="8.44140625" style="25"/>
    <col min="14276" max="14276" width="8.109375" style="25" customWidth="1"/>
    <col min="14277" max="14277" width="7.44140625" style="25" customWidth="1"/>
    <col min="14278" max="14278" width="10.44140625" style="25" customWidth="1"/>
    <col min="14279" max="14279" width="8.44140625" style="25"/>
    <col min="14280" max="14280" width="9.44140625" style="25" customWidth="1"/>
    <col min="14281" max="14283" width="8.44140625" style="25"/>
    <col min="14284" max="14284" width="8.5546875" style="25" customWidth="1"/>
    <col min="14285" max="14291" width="0" style="25" hidden="1" customWidth="1"/>
    <col min="14292" max="14292" width="10.44140625" style="25" customWidth="1"/>
    <col min="14293" max="14294" width="8.44140625" style="25"/>
    <col min="14295" max="14295" width="8.5546875" style="25" customWidth="1"/>
    <col min="14296" max="14297" width="8.44140625" style="25"/>
    <col min="14298" max="14298" width="10.44140625" style="25" customWidth="1"/>
    <col min="14299" max="14299" width="9.44140625" style="25" customWidth="1"/>
    <col min="14300" max="14300" width="8.5546875" style="25" customWidth="1"/>
    <col min="14301" max="14305" width="8.44140625" style="25"/>
    <col min="14306" max="14306" width="9.44140625" style="25" customWidth="1"/>
    <col min="14307" max="14307" width="10.44140625" style="25" customWidth="1"/>
    <col min="14308" max="14308" width="7.44140625" style="25" customWidth="1"/>
    <col min="14309" max="14310" width="9.44140625" style="25" customWidth="1"/>
    <col min="14311" max="14311" width="8.44140625" style="25"/>
    <col min="14312" max="14312" width="10.44140625" style="25" customWidth="1"/>
    <col min="14313" max="14313" width="9.44140625" style="25" customWidth="1"/>
    <col min="14314" max="14314" width="8.44140625" style="25"/>
    <col min="14315" max="14315" width="7.44140625" style="25" customWidth="1"/>
    <col min="14316" max="14316" width="8.5546875" style="25" customWidth="1"/>
    <col min="14317" max="14317" width="9.44140625" style="25" customWidth="1"/>
    <col min="14318" max="14318" width="8.44140625" style="25"/>
    <col min="14319" max="14319" width="8.5546875" style="25" customWidth="1"/>
    <col min="14320" max="14321" width="8.44140625" style="25"/>
    <col min="14322" max="14322" width="10.44140625" style="25" customWidth="1"/>
    <col min="14323" max="14336" width="8.44140625" style="25"/>
    <col min="14337" max="14337" width="3.44140625" style="25" customWidth="1"/>
    <col min="14338" max="14338" width="20.44140625" style="25" customWidth="1"/>
    <col min="14339" max="14344" width="13.44140625" style="25" customWidth="1"/>
    <col min="14345" max="14345" width="11.44140625" style="25" customWidth="1"/>
    <col min="14346" max="14346" width="10.44140625" style="25" customWidth="1"/>
    <col min="14347" max="14347" width="15.44140625" style="25" customWidth="1"/>
    <col min="14348" max="14348" width="18.44140625" style="25" customWidth="1"/>
    <col min="14349" max="14350" width="17.44140625" style="25" customWidth="1"/>
    <col min="14351" max="14352" width="15.44140625" style="25" customWidth="1"/>
    <col min="14353" max="14353" width="13.44140625" style="25" customWidth="1"/>
    <col min="14354" max="14354" width="14.44140625" style="25" customWidth="1"/>
    <col min="14355" max="14355" width="8.44140625" style="25"/>
    <col min="14356" max="14356" width="8.5546875" style="25" customWidth="1"/>
    <col min="14357" max="14357" width="7.44140625" style="25" customWidth="1"/>
    <col min="14358" max="14359" width="8.44140625" style="25"/>
    <col min="14360" max="14360" width="7.44140625" style="25" customWidth="1"/>
    <col min="14361" max="14361" width="6.44140625" style="25" customWidth="1"/>
    <col min="14362" max="14362" width="7.44140625" style="25" customWidth="1"/>
    <col min="14363" max="14368" width="0" style="25" hidden="1" customWidth="1"/>
    <col min="14369" max="14370" width="8.44140625" style="25"/>
    <col min="14371" max="14371" width="7.44140625" style="25" customWidth="1"/>
    <col min="14372" max="14372" width="6.44140625" style="25" customWidth="1"/>
    <col min="14373" max="14373" width="8.44140625" style="25"/>
    <col min="14374" max="14374" width="6.44140625" style="25" customWidth="1"/>
    <col min="14375" max="14375" width="7.44140625" style="25" customWidth="1"/>
    <col min="14376" max="14377" width="8.44140625" style="25"/>
    <col min="14378" max="14378" width="9.44140625" style="25" customWidth="1"/>
    <col min="14379" max="14379" width="8.44140625" style="25"/>
    <col min="14380" max="14380" width="9.44140625" style="25" customWidth="1"/>
    <col min="14381" max="14382" width="8.44140625" style="25"/>
    <col min="14383" max="14384" width="9.44140625" style="25" customWidth="1"/>
    <col min="14385" max="14385" width="8.5546875" style="25" customWidth="1"/>
    <col min="14386" max="14386" width="8.44140625" style="25"/>
    <col min="14387" max="14387" width="9.44140625" style="25" customWidth="1"/>
    <col min="14388" max="14390" width="8.44140625" style="25"/>
    <col min="14391" max="14391" width="10.44140625" style="25" customWidth="1"/>
    <col min="14392" max="14392" width="8.44140625" style="25"/>
    <col min="14393" max="14393" width="7.44140625" style="25" customWidth="1"/>
    <col min="14394" max="14394" width="9.44140625" style="25" customWidth="1"/>
    <col min="14395" max="14395" width="10.44140625" style="25" customWidth="1"/>
    <col min="14396" max="14396" width="7.44140625" style="25" customWidth="1"/>
    <col min="14397" max="14397" width="10.44140625" style="25" customWidth="1"/>
    <col min="14398" max="14403" width="0" style="25" hidden="1" customWidth="1"/>
    <col min="14404" max="14404" width="10.44140625" style="25" customWidth="1"/>
    <col min="14405" max="14407" width="9.44140625" style="25" customWidth="1"/>
    <col min="14408" max="14408" width="8.44140625" style="25"/>
    <col min="14409" max="14410" width="7.44140625" style="25" customWidth="1"/>
    <col min="14411" max="14416" width="0" style="25" hidden="1" customWidth="1"/>
    <col min="14417" max="14417" width="10.44140625" style="25" customWidth="1"/>
    <col min="14418" max="14418" width="9.44140625" style="25" customWidth="1"/>
    <col min="14419" max="14419" width="10.44140625" style="25" customWidth="1"/>
    <col min="14420" max="14420" width="9.44140625" style="25" customWidth="1"/>
    <col min="14421" max="14421" width="8.44140625" style="25"/>
    <col min="14422" max="14422" width="6.44140625" style="25" customWidth="1"/>
    <col min="14423" max="14424" width="10.44140625" style="25" customWidth="1"/>
    <col min="14425" max="14425" width="8.44140625" style="25"/>
    <col min="14426" max="14426" width="10.44140625" style="25" customWidth="1"/>
    <col min="14427" max="14428" width="8.44140625" style="25"/>
    <col min="14429" max="14430" width="7.44140625" style="25" customWidth="1"/>
    <col min="14431" max="14436" width="0" style="25" hidden="1" customWidth="1"/>
    <col min="14437" max="14437" width="9.44140625" style="25" customWidth="1"/>
    <col min="14438" max="14438" width="7.44140625" style="25" customWidth="1"/>
    <col min="14439" max="14440" width="8.44140625" style="25"/>
    <col min="14441" max="14441" width="10.44140625" style="25" customWidth="1"/>
    <col min="14442" max="14442" width="8.44140625" style="25"/>
    <col min="14443" max="14443" width="7.5546875" style="25" customWidth="1"/>
    <col min="14444" max="14446" width="10.44140625" style="25" customWidth="1"/>
    <col min="14447" max="14447" width="7.44140625" style="25" customWidth="1"/>
    <col min="14448" max="14448" width="10.44140625" style="25" customWidth="1"/>
    <col min="14449" max="14450" width="8.44140625" style="25"/>
    <col min="14451" max="14451" width="10.44140625" style="25" customWidth="1"/>
    <col min="14452" max="14452" width="9.44140625" style="25" customWidth="1"/>
    <col min="14453" max="14455" width="10.44140625" style="25" customWidth="1"/>
    <col min="14456" max="14456" width="9.44140625" style="25" customWidth="1"/>
    <col min="14457" max="14457" width="10.44140625" style="25" customWidth="1"/>
    <col min="14458" max="14459" width="8.44140625" style="25"/>
    <col min="14460" max="14460" width="7.44140625" style="25" customWidth="1"/>
    <col min="14461" max="14461" width="5.44140625" style="25" customWidth="1"/>
    <col min="14462" max="14463" width="7.44140625" style="25" customWidth="1"/>
    <col min="14464" max="14464" width="8.5546875" style="25" customWidth="1"/>
    <col min="14465" max="14466" width="10.44140625" style="25" customWidth="1"/>
    <col min="14467" max="14468" width="9.44140625" style="25" customWidth="1"/>
    <col min="14469" max="14469" width="7.44140625" style="25" customWidth="1"/>
    <col min="14470" max="14470" width="6.44140625" style="25" customWidth="1"/>
    <col min="14471" max="14471" width="8.5546875" style="25" customWidth="1"/>
    <col min="14472" max="14472" width="9.44140625" style="25" customWidth="1"/>
    <col min="14473" max="14473" width="10.44140625" style="25" customWidth="1"/>
    <col min="14474" max="14474" width="8.44140625" style="25"/>
    <col min="14475" max="14476" width="9.44140625" style="25" customWidth="1"/>
    <col min="14477" max="14478" width="8.44140625" style="25"/>
    <col min="14479" max="14479" width="10.44140625" style="25" customWidth="1"/>
    <col min="14480" max="14480" width="9.44140625" style="25" customWidth="1"/>
    <col min="14481" max="14485" width="8.44140625" style="25"/>
    <col min="14486" max="14486" width="10.44140625" style="25" customWidth="1"/>
    <col min="14487" max="14487" width="8.44140625" style="25"/>
    <col min="14488" max="14488" width="9.44140625" style="25" customWidth="1"/>
    <col min="14489" max="14490" width="8.44140625" style="25"/>
    <col min="14491" max="14491" width="7.44140625" style="25" customWidth="1"/>
    <col min="14492" max="14492" width="8.44140625" style="25"/>
    <col min="14493" max="14494" width="10.44140625" style="25" customWidth="1"/>
    <col min="14495" max="14495" width="8.44140625" style="25"/>
    <col min="14496" max="14496" width="8.5546875" style="25" customWidth="1"/>
    <col min="14497" max="14497" width="8.44140625" style="25"/>
    <col min="14498" max="14498" width="7.44140625" style="25" customWidth="1"/>
    <col min="14499" max="14499" width="9.44140625" style="25" customWidth="1"/>
    <col min="14500" max="14505" width="0" style="25" hidden="1" customWidth="1"/>
    <col min="14506" max="14506" width="10.44140625" style="25" customWidth="1"/>
    <col min="14507" max="14512" width="8.44140625" style="25"/>
    <col min="14513" max="14513" width="10.44140625" style="25" customWidth="1"/>
    <col min="14514" max="14514" width="8.44140625" style="25"/>
    <col min="14515" max="14515" width="8.5546875" style="25" customWidth="1"/>
    <col min="14516" max="14516" width="9.44140625" style="25" customWidth="1"/>
    <col min="14517" max="14518" width="8.44140625" style="25"/>
    <col min="14519" max="14519" width="9.44140625" style="25" customWidth="1"/>
    <col min="14520" max="14520" width="10.44140625" style="25" customWidth="1"/>
    <col min="14521" max="14525" width="8.44140625" style="25"/>
    <col min="14526" max="14526" width="8.5546875" style="25" customWidth="1"/>
    <col min="14527" max="14527" width="10.44140625" style="25" customWidth="1"/>
    <col min="14528" max="14528" width="9.44140625" style="25" customWidth="1"/>
    <col min="14529" max="14529" width="7.44140625" style="25" customWidth="1"/>
    <col min="14530" max="14531" width="8.44140625" style="25"/>
    <col min="14532" max="14532" width="8.109375" style="25" customWidth="1"/>
    <col min="14533" max="14533" width="7.44140625" style="25" customWidth="1"/>
    <col min="14534" max="14534" width="10.44140625" style="25" customWidth="1"/>
    <col min="14535" max="14535" width="8.44140625" style="25"/>
    <col min="14536" max="14536" width="9.44140625" style="25" customWidth="1"/>
    <col min="14537" max="14539" width="8.44140625" style="25"/>
    <col min="14540" max="14540" width="8.5546875" style="25" customWidth="1"/>
    <col min="14541" max="14547" width="0" style="25" hidden="1" customWidth="1"/>
    <col min="14548" max="14548" width="10.44140625" style="25" customWidth="1"/>
    <col min="14549" max="14550" width="8.44140625" style="25"/>
    <col min="14551" max="14551" width="8.5546875" style="25" customWidth="1"/>
    <col min="14552" max="14553" width="8.44140625" style="25"/>
    <col min="14554" max="14554" width="10.44140625" style="25" customWidth="1"/>
    <col min="14555" max="14555" width="9.44140625" style="25" customWidth="1"/>
    <col min="14556" max="14556" width="8.5546875" style="25" customWidth="1"/>
    <col min="14557" max="14561" width="8.44140625" style="25"/>
    <col min="14562" max="14562" width="9.44140625" style="25" customWidth="1"/>
    <col min="14563" max="14563" width="10.44140625" style="25" customWidth="1"/>
    <col min="14564" max="14564" width="7.44140625" style="25" customWidth="1"/>
    <col min="14565" max="14566" width="9.44140625" style="25" customWidth="1"/>
    <col min="14567" max="14567" width="8.44140625" style="25"/>
    <col min="14568" max="14568" width="10.44140625" style="25" customWidth="1"/>
    <col min="14569" max="14569" width="9.44140625" style="25" customWidth="1"/>
    <col min="14570" max="14570" width="8.44140625" style="25"/>
    <col min="14571" max="14571" width="7.44140625" style="25" customWidth="1"/>
    <col min="14572" max="14572" width="8.5546875" style="25" customWidth="1"/>
    <col min="14573" max="14573" width="9.44140625" style="25" customWidth="1"/>
    <col min="14574" max="14574" width="8.44140625" style="25"/>
    <col min="14575" max="14575" width="8.5546875" style="25" customWidth="1"/>
    <col min="14576" max="14577" width="8.44140625" style="25"/>
    <col min="14578" max="14578" width="10.44140625" style="25" customWidth="1"/>
    <col min="14579" max="14592" width="8.44140625" style="25"/>
    <col min="14593" max="14593" width="3.44140625" style="25" customWidth="1"/>
    <col min="14594" max="14594" width="20.44140625" style="25" customWidth="1"/>
    <col min="14595" max="14600" width="13.44140625" style="25" customWidth="1"/>
    <col min="14601" max="14601" width="11.44140625" style="25" customWidth="1"/>
    <col min="14602" max="14602" width="10.44140625" style="25" customWidth="1"/>
    <col min="14603" max="14603" width="15.44140625" style="25" customWidth="1"/>
    <col min="14604" max="14604" width="18.44140625" style="25" customWidth="1"/>
    <col min="14605" max="14606" width="17.44140625" style="25" customWidth="1"/>
    <col min="14607" max="14608" width="15.44140625" style="25" customWidth="1"/>
    <col min="14609" max="14609" width="13.44140625" style="25" customWidth="1"/>
    <col min="14610" max="14610" width="14.44140625" style="25" customWidth="1"/>
    <col min="14611" max="14611" width="8.44140625" style="25"/>
    <col min="14612" max="14612" width="8.5546875" style="25" customWidth="1"/>
    <col min="14613" max="14613" width="7.44140625" style="25" customWidth="1"/>
    <col min="14614" max="14615" width="8.44140625" style="25"/>
    <col min="14616" max="14616" width="7.44140625" style="25" customWidth="1"/>
    <col min="14617" max="14617" width="6.44140625" style="25" customWidth="1"/>
    <col min="14618" max="14618" width="7.44140625" style="25" customWidth="1"/>
    <col min="14619" max="14624" width="0" style="25" hidden="1" customWidth="1"/>
    <col min="14625" max="14626" width="8.44140625" style="25"/>
    <col min="14627" max="14627" width="7.44140625" style="25" customWidth="1"/>
    <col min="14628" max="14628" width="6.44140625" style="25" customWidth="1"/>
    <col min="14629" max="14629" width="8.44140625" style="25"/>
    <col min="14630" max="14630" width="6.44140625" style="25" customWidth="1"/>
    <col min="14631" max="14631" width="7.44140625" style="25" customWidth="1"/>
    <col min="14632" max="14633" width="8.44140625" style="25"/>
    <col min="14634" max="14634" width="9.44140625" style="25" customWidth="1"/>
    <col min="14635" max="14635" width="8.44140625" style="25"/>
    <col min="14636" max="14636" width="9.44140625" style="25" customWidth="1"/>
    <col min="14637" max="14638" width="8.44140625" style="25"/>
    <col min="14639" max="14640" width="9.44140625" style="25" customWidth="1"/>
    <col min="14641" max="14641" width="8.5546875" style="25" customWidth="1"/>
    <col min="14642" max="14642" width="8.44140625" style="25"/>
    <col min="14643" max="14643" width="9.44140625" style="25" customWidth="1"/>
    <col min="14644" max="14646" width="8.44140625" style="25"/>
    <col min="14647" max="14647" width="10.44140625" style="25" customWidth="1"/>
    <col min="14648" max="14648" width="8.44140625" style="25"/>
    <col min="14649" max="14649" width="7.44140625" style="25" customWidth="1"/>
    <col min="14650" max="14650" width="9.44140625" style="25" customWidth="1"/>
    <col min="14651" max="14651" width="10.44140625" style="25" customWidth="1"/>
    <col min="14652" max="14652" width="7.44140625" style="25" customWidth="1"/>
    <col min="14653" max="14653" width="10.44140625" style="25" customWidth="1"/>
    <col min="14654" max="14659" width="0" style="25" hidden="1" customWidth="1"/>
    <col min="14660" max="14660" width="10.44140625" style="25" customWidth="1"/>
    <col min="14661" max="14663" width="9.44140625" style="25" customWidth="1"/>
    <col min="14664" max="14664" width="8.44140625" style="25"/>
    <col min="14665" max="14666" width="7.44140625" style="25" customWidth="1"/>
    <col min="14667" max="14672" width="0" style="25" hidden="1" customWidth="1"/>
    <col min="14673" max="14673" width="10.44140625" style="25" customWidth="1"/>
    <col min="14674" max="14674" width="9.44140625" style="25" customWidth="1"/>
    <col min="14675" max="14675" width="10.44140625" style="25" customWidth="1"/>
    <col min="14676" max="14676" width="9.44140625" style="25" customWidth="1"/>
    <col min="14677" max="14677" width="8.44140625" style="25"/>
    <col min="14678" max="14678" width="6.44140625" style="25" customWidth="1"/>
    <col min="14679" max="14680" width="10.44140625" style="25" customWidth="1"/>
    <col min="14681" max="14681" width="8.44140625" style="25"/>
    <col min="14682" max="14682" width="10.44140625" style="25" customWidth="1"/>
    <col min="14683" max="14684" width="8.44140625" style="25"/>
    <col min="14685" max="14686" width="7.44140625" style="25" customWidth="1"/>
    <col min="14687" max="14692" width="0" style="25" hidden="1" customWidth="1"/>
    <col min="14693" max="14693" width="9.44140625" style="25" customWidth="1"/>
    <col min="14694" max="14694" width="7.44140625" style="25" customWidth="1"/>
    <col min="14695" max="14696" width="8.44140625" style="25"/>
    <col min="14697" max="14697" width="10.44140625" style="25" customWidth="1"/>
    <col min="14698" max="14698" width="8.44140625" style="25"/>
    <col min="14699" max="14699" width="7.5546875" style="25" customWidth="1"/>
    <col min="14700" max="14702" width="10.44140625" style="25" customWidth="1"/>
    <col min="14703" max="14703" width="7.44140625" style="25" customWidth="1"/>
    <col min="14704" max="14704" width="10.44140625" style="25" customWidth="1"/>
    <col min="14705" max="14706" width="8.44140625" style="25"/>
    <col min="14707" max="14707" width="10.44140625" style="25" customWidth="1"/>
    <col min="14708" max="14708" width="9.44140625" style="25" customWidth="1"/>
    <col min="14709" max="14711" width="10.44140625" style="25" customWidth="1"/>
    <col min="14712" max="14712" width="9.44140625" style="25" customWidth="1"/>
    <col min="14713" max="14713" width="10.44140625" style="25" customWidth="1"/>
    <col min="14714" max="14715" width="8.44140625" style="25"/>
    <col min="14716" max="14716" width="7.44140625" style="25" customWidth="1"/>
    <col min="14717" max="14717" width="5.44140625" style="25" customWidth="1"/>
    <col min="14718" max="14719" width="7.44140625" style="25" customWidth="1"/>
    <col min="14720" max="14720" width="8.5546875" style="25" customWidth="1"/>
    <col min="14721" max="14722" width="10.44140625" style="25" customWidth="1"/>
    <col min="14723" max="14724" width="9.44140625" style="25" customWidth="1"/>
    <col min="14725" max="14725" width="7.44140625" style="25" customWidth="1"/>
    <col min="14726" max="14726" width="6.44140625" style="25" customWidth="1"/>
    <col min="14727" max="14727" width="8.5546875" style="25" customWidth="1"/>
    <col min="14728" max="14728" width="9.44140625" style="25" customWidth="1"/>
    <col min="14729" max="14729" width="10.44140625" style="25" customWidth="1"/>
    <col min="14730" max="14730" width="8.44140625" style="25"/>
    <col min="14731" max="14732" width="9.44140625" style="25" customWidth="1"/>
    <col min="14733" max="14734" width="8.44140625" style="25"/>
    <col min="14735" max="14735" width="10.44140625" style="25" customWidth="1"/>
    <col min="14736" max="14736" width="9.44140625" style="25" customWidth="1"/>
    <col min="14737" max="14741" width="8.44140625" style="25"/>
    <col min="14742" max="14742" width="10.44140625" style="25" customWidth="1"/>
    <col min="14743" max="14743" width="8.44140625" style="25"/>
    <col min="14744" max="14744" width="9.44140625" style="25" customWidth="1"/>
    <col min="14745" max="14746" width="8.44140625" style="25"/>
    <col min="14747" max="14747" width="7.44140625" style="25" customWidth="1"/>
    <col min="14748" max="14748" width="8.44140625" style="25"/>
    <col min="14749" max="14750" width="10.44140625" style="25" customWidth="1"/>
    <col min="14751" max="14751" width="8.44140625" style="25"/>
    <col min="14752" max="14752" width="8.5546875" style="25" customWidth="1"/>
    <col min="14753" max="14753" width="8.44140625" style="25"/>
    <col min="14754" max="14754" width="7.44140625" style="25" customWidth="1"/>
    <col min="14755" max="14755" width="9.44140625" style="25" customWidth="1"/>
    <col min="14756" max="14761" width="0" style="25" hidden="1" customWidth="1"/>
    <col min="14762" max="14762" width="10.44140625" style="25" customWidth="1"/>
    <col min="14763" max="14768" width="8.44140625" style="25"/>
    <col min="14769" max="14769" width="10.44140625" style="25" customWidth="1"/>
    <col min="14770" max="14770" width="8.44140625" style="25"/>
    <col min="14771" max="14771" width="8.5546875" style="25" customWidth="1"/>
    <col min="14772" max="14772" width="9.44140625" style="25" customWidth="1"/>
    <col min="14773" max="14774" width="8.44140625" style="25"/>
    <col min="14775" max="14775" width="9.44140625" style="25" customWidth="1"/>
    <col min="14776" max="14776" width="10.44140625" style="25" customWidth="1"/>
    <col min="14777" max="14781" width="8.44140625" style="25"/>
    <col min="14782" max="14782" width="8.5546875" style="25" customWidth="1"/>
    <col min="14783" max="14783" width="10.44140625" style="25" customWidth="1"/>
    <col min="14784" max="14784" width="9.44140625" style="25" customWidth="1"/>
    <col min="14785" max="14785" width="7.44140625" style="25" customWidth="1"/>
    <col min="14786" max="14787" width="8.44140625" style="25"/>
    <col min="14788" max="14788" width="8.109375" style="25" customWidth="1"/>
    <col min="14789" max="14789" width="7.44140625" style="25" customWidth="1"/>
    <col min="14790" max="14790" width="10.44140625" style="25" customWidth="1"/>
    <col min="14791" max="14791" width="8.44140625" style="25"/>
    <col min="14792" max="14792" width="9.44140625" style="25" customWidth="1"/>
    <col min="14793" max="14795" width="8.44140625" style="25"/>
    <col min="14796" max="14796" width="8.5546875" style="25" customWidth="1"/>
    <col min="14797" max="14803" width="0" style="25" hidden="1" customWidth="1"/>
    <col min="14804" max="14804" width="10.44140625" style="25" customWidth="1"/>
    <col min="14805" max="14806" width="8.44140625" style="25"/>
    <col min="14807" max="14807" width="8.5546875" style="25" customWidth="1"/>
    <col min="14808" max="14809" width="8.44140625" style="25"/>
    <col min="14810" max="14810" width="10.44140625" style="25" customWidth="1"/>
    <col min="14811" max="14811" width="9.44140625" style="25" customWidth="1"/>
    <col min="14812" max="14812" width="8.5546875" style="25" customWidth="1"/>
    <col min="14813" max="14817" width="8.44140625" style="25"/>
    <col min="14818" max="14818" width="9.44140625" style="25" customWidth="1"/>
    <col min="14819" max="14819" width="10.44140625" style="25" customWidth="1"/>
    <col min="14820" max="14820" width="7.44140625" style="25" customWidth="1"/>
    <col min="14821" max="14822" width="9.44140625" style="25" customWidth="1"/>
    <col min="14823" max="14823" width="8.44140625" style="25"/>
    <col min="14824" max="14824" width="10.44140625" style="25" customWidth="1"/>
    <col min="14825" max="14825" width="9.44140625" style="25" customWidth="1"/>
    <col min="14826" max="14826" width="8.44140625" style="25"/>
    <col min="14827" max="14827" width="7.44140625" style="25" customWidth="1"/>
    <col min="14828" max="14828" width="8.5546875" style="25" customWidth="1"/>
    <col min="14829" max="14829" width="9.44140625" style="25" customWidth="1"/>
    <col min="14830" max="14830" width="8.44140625" style="25"/>
    <col min="14831" max="14831" width="8.5546875" style="25" customWidth="1"/>
    <col min="14832" max="14833" width="8.44140625" style="25"/>
    <col min="14834" max="14834" width="10.44140625" style="25" customWidth="1"/>
    <col min="14835" max="14848" width="8.44140625" style="25"/>
    <col min="14849" max="14849" width="3.44140625" style="25" customWidth="1"/>
    <col min="14850" max="14850" width="20.44140625" style="25" customWidth="1"/>
    <col min="14851" max="14856" width="13.44140625" style="25" customWidth="1"/>
    <col min="14857" max="14857" width="11.44140625" style="25" customWidth="1"/>
    <col min="14858" max="14858" width="10.44140625" style="25" customWidth="1"/>
    <col min="14859" max="14859" width="15.44140625" style="25" customWidth="1"/>
    <col min="14860" max="14860" width="18.44140625" style="25" customWidth="1"/>
    <col min="14861" max="14862" width="17.44140625" style="25" customWidth="1"/>
    <col min="14863" max="14864" width="15.44140625" style="25" customWidth="1"/>
    <col min="14865" max="14865" width="13.44140625" style="25" customWidth="1"/>
    <col min="14866" max="14866" width="14.44140625" style="25" customWidth="1"/>
    <col min="14867" max="14867" width="8.44140625" style="25"/>
    <col min="14868" max="14868" width="8.5546875" style="25" customWidth="1"/>
    <col min="14869" max="14869" width="7.44140625" style="25" customWidth="1"/>
    <col min="14870" max="14871" width="8.44140625" style="25"/>
    <col min="14872" max="14872" width="7.44140625" style="25" customWidth="1"/>
    <col min="14873" max="14873" width="6.44140625" style="25" customWidth="1"/>
    <col min="14874" max="14874" width="7.44140625" style="25" customWidth="1"/>
    <col min="14875" max="14880" width="0" style="25" hidden="1" customWidth="1"/>
    <col min="14881" max="14882" width="8.44140625" style="25"/>
    <col min="14883" max="14883" width="7.44140625" style="25" customWidth="1"/>
    <col min="14884" max="14884" width="6.44140625" style="25" customWidth="1"/>
    <col min="14885" max="14885" width="8.44140625" style="25"/>
    <col min="14886" max="14886" width="6.44140625" style="25" customWidth="1"/>
    <col min="14887" max="14887" width="7.44140625" style="25" customWidth="1"/>
    <col min="14888" max="14889" width="8.44140625" style="25"/>
    <col min="14890" max="14890" width="9.44140625" style="25" customWidth="1"/>
    <col min="14891" max="14891" width="8.44140625" style="25"/>
    <col min="14892" max="14892" width="9.44140625" style="25" customWidth="1"/>
    <col min="14893" max="14894" width="8.44140625" style="25"/>
    <col min="14895" max="14896" width="9.44140625" style="25" customWidth="1"/>
    <col min="14897" max="14897" width="8.5546875" style="25" customWidth="1"/>
    <col min="14898" max="14898" width="8.44140625" style="25"/>
    <col min="14899" max="14899" width="9.44140625" style="25" customWidth="1"/>
    <col min="14900" max="14902" width="8.44140625" style="25"/>
    <col min="14903" max="14903" width="10.44140625" style="25" customWidth="1"/>
    <col min="14904" max="14904" width="8.44140625" style="25"/>
    <col min="14905" max="14905" width="7.44140625" style="25" customWidth="1"/>
    <col min="14906" max="14906" width="9.44140625" style="25" customWidth="1"/>
    <col min="14907" max="14907" width="10.44140625" style="25" customWidth="1"/>
    <col min="14908" max="14908" width="7.44140625" style="25" customWidth="1"/>
    <col min="14909" max="14909" width="10.44140625" style="25" customWidth="1"/>
    <col min="14910" max="14915" width="0" style="25" hidden="1" customWidth="1"/>
    <col min="14916" max="14916" width="10.44140625" style="25" customWidth="1"/>
    <col min="14917" max="14919" width="9.44140625" style="25" customWidth="1"/>
    <col min="14920" max="14920" width="8.44140625" style="25"/>
    <col min="14921" max="14922" width="7.44140625" style="25" customWidth="1"/>
    <col min="14923" max="14928" width="0" style="25" hidden="1" customWidth="1"/>
    <col min="14929" max="14929" width="10.44140625" style="25" customWidth="1"/>
    <col min="14930" max="14930" width="9.44140625" style="25" customWidth="1"/>
    <col min="14931" max="14931" width="10.44140625" style="25" customWidth="1"/>
    <col min="14932" max="14932" width="9.44140625" style="25" customWidth="1"/>
    <col min="14933" max="14933" width="8.44140625" style="25"/>
    <col min="14934" max="14934" width="6.44140625" style="25" customWidth="1"/>
    <col min="14935" max="14936" width="10.44140625" style="25" customWidth="1"/>
    <col min="14937" max="14937" width="8.44140625" style="25"/>
    <col min="14938" max="14938" width="10.44140625" style="25" customWidth="1"/>
    <col min="14939" max="14940" width="8.44140625" style="25"/>
    <col min="14941" max="14942" width="7.44140625" style="25" customWidth="1"/>
    <col min="14943" max="14948" width="0" style="25" hidden="1" customWidth="1"/>
    <col min="14949" max="14949" width="9.44140625" style="25" customWidth="1"/>
    <col min="14950" max="14950" width="7.44140625" style="25" customWidth="1"/>
    <col min="14951" max="14952" width="8.44140625" style="25"/>
    <col min="14953" max="14953" width="10.44140625" style="25" customWidth="1"/>
    <col min="14954" max="14954" width="8.44140625" style="25"/>
    <col min="14955" max="14955" width="7.5546875" style="25" customWidth="1"/>
    <col min="14956" max="14958" width="10.44140625" style="25" customWidth="1"/>
    <col min="14959" max="14959" width="7.44140625" style="25" customWidth="1"/>
    <col min="14960" max="14960" width="10.44140625" style="25" customWidth="1"/>
    <col min="14961" max="14962" width="8.44140625" style="25"/>
    <col min="14963" max="14963" width="10.44140625" style="25" customWidth="1"/>
    <col min="14964" max="14964" width="9.44140625" style="25" customWidth="1"/>
    <col min="14965" max="14967" width="10.44140625" style="25" customWidth="1"/>
    <col min="14968" max="14968" width="9.44140625" style="25" customWidth="1"/>
    <col min="14969" max="14969" width="10.44140625" style="25" customWidth="1"/>
    <col min="14970" max="14971" width="8.44140625" style="25"/>
    <col min="14972" max="14972" width="7.44140625" style="25" customWidth="1"/>
    <col min="14973" max="14973" width="5.44140625" style="25" customWidth="1"/>
    <col min="14974" max="14975" width="7.44140625" style="25" customWidth="1"/>
    <col min="14976" max="14976" width="8.5546875" style="25" customWidth="1"/>
    <col min="14977" max="14978" width="10.44140625" style="25" customWidth="1"/>
    <col min="14979" max="14980" width="9.44140625" style="25" customWidth="1"/>
    <col min="14981" max="14981" width="7.44140625" style="25" customWidth="1"/>
    <col min="14982" max="14982" width="6.44140625" style="25" customWidth="1"/>
    <col min="14983" max="14983" width="8.5546875" style="25" customWidth="1"/>
    <col min="14984" max="14984" width="9.44140625" style="25" customWidth="1"/>
    <col min="14985" max="14985" width="10.44140625" style="25" customWidth="1"/>
    <col min="14986" max="14986" width="8.44140625" style="25"/>
    <col min="14987" max="14988" width="9.44140625" style="25" customWidth="1"/>
    <col min="14989" max="14990" width="8.44140625" style="25"/>
    <col min="14991" max="14991" width="10.44140625" style="25" customWidth="1"/>
    <col min="14992" max="14992" width="9.44140625" style="25" customWidth="1"/>
    <col min="14993" max="14997" width="8.44140625" style="25"/>
    <col min="14998" max="14998" width="10.44140625" style="25" customWidth="1"/>
    <col min="14999" max="14999" width="8.44140625" style="25"/>
    <col min="15000" max="15000" width="9.44140625" style="25" customWidth="1"/>
    <col min="15001" max="15002" width="8.44140625" style="25"/>
    <col min="15003" max="15003" width="7.44140625" style="25" customWidth="1"/>
    <col min="15004" max="15004" width="8.44140625" style="25"/>
    <col min="15005" max="15006" width="10.44140625" style="25" customWidth="1"/>
    <col min="15007" max="15007" width="8.44140625" style="25"/>
    <col min="15008" max="15008" width="8.5546875" style="25" customWidth="1"/>
    <col min="15009" max="15009" width="8.44140625" style="25"/>
    <col min="15010" max="15010" width="7.44140625" style="25" customWidth="1"/>
    <col min="15011" max="15011" width="9.44140625" style="25" customWidth="1"/>
    <col min="15012" max="15017" width="0" style="25" hidden="1" customWidth="1"/>
    <col min="15018" max="15018" width="10.44140625" style="25" customWidth="1"/>
    <col min="15019" max="15024" width="8.44140625" style="25"/>
    <col min="15025" max="15025" width="10.44140625" style="25" customWidth="1"/>
    <col min="15026" max="15026" width="8.44140625" style="25"/>
    <col min="15027" max="15027" width="8.5546875" style="25" customWidth="1"/>
    <col min="15028" max="15028" width="9.44140625" style="25" customWidth="1"/>
    <col min="15029" max="15030" width="8.44140625" style="25"/>
    <col min="15031" max="15031" width="9.44140625" style="25" customWidth="1"/>
    <col min="15032" max="15032" width="10.44140625" style="25" customWidth="1"/>
    <col min="15033" max="15037" width="8.44140625" style="25"/>
    <col min="15038" max="15038" width="8.5546875" style="25" customWidth="1"/>
    <col min="15039" max="15039" width="10.44140625" style="25" customWidth="1"/>
    <col min="15040" max="15040" width="9.44140625" style="25" customWidth="1"/>
    <col min="15041" max="15041" width="7.44140625" style="25" customWidth="1"/>
    <col min="15042" max="15043" width="8.44140625" style="25"/>
    <col min="15044" max="15044" width="8.109375" style="25" customWidth="1"/>
    <col min="15045" max="15045" width="7.44140625" style="25" customWidth="1"/>
    <col min="15046" max="15046" width="10.44140625" style="25" customWidth="1"/>
    <col min="15047" max="15047" width="8.44140625" style="25"/>
    <col min="15048" max="15048" width="9.44140625" style="25" customWidth="1"/>
    <col min="15049" max="15051" width="8.44140625" style="25"/>
    <col min="15052" max="15052" width="8.5546875" style="25" customWidth="1"/>
    <col min="15053" max="15059" width="0" style="25" hidden="1" customWidth="1"/>
    <col min="15060" max="15060" width="10.44140625" style="25" customWidth="1"/>
    <col min="15061" max="15062" width="8.44140625" style="25"/>
    <col min="15063" max="15063" width="8.5546875" style="25" customWidth="1"/>
    <col min="15064" max="15065" width="8.44140625" style="25"/>
    <col min="15066" max="15066" width="10.44140625" style="25" customWidth="1"/>
    <col min="15067" max="15067" width="9.44140625" style="25" customWidth="1"/>
    <col min="15068" max="15068" width="8.5546875" style="25" customWidth="1"/>
    <col min="15069" max="15073" width="8.44140625" style="25"/>
    <col min="15074" max="15074" width="9.44140625" style="25" customWidth="1"/>
    <col min="15075" max="15075" width="10.44140625" style="25" customWidth="1"/>
    <col min="15076" max="15076" width="7.44140625" style="25" customWidth="1"/>
    <col min="15077" max="15078" width="9.44140625" style="25" customWidth="1"/>
    <col min="15079" max="15079" width="8.44140625" style="25"/>
    <col min="15080" max="15080" width="10.44140625" style="25" customWidth="1"/>
    <col min="15081" max="15081" width="9.44140625" style="25" customWidth="1"/>
    <col min="15082" max="15082" width="8.44140625" style="25"/>
    <col min="15083" max="15083" width="7.44140625" style="25" customWidth="1"/>
    <col min="15084" max="15084" width="8.5546875" style="25" customWidth="1"/>
    <col min="15085" max="15085" width="9.44140625" style="25" customWidth="1"/>
    <col min="15086" max="15086" width="8.44140625" style="25"/>
    <col min="15087" max="15087" width="8.5546875" style="25" customWidth="1"/>
    <col min="15088" max="15089" width="8.44140625" style="25"/>
    <col min="15090" max="15090" width="10.44140625" style="25" customWidth="1"/>
    <col min="15091" max="15104" width="8.44140625" style="25"/>
    <col min="15105" max="15105" width="3.44140625" style="25" customWidth="1"/>
    <col min="15106" max="15106" width="20.44140625" style="25" customWidth="1"/>
    <col min="15107" max="15112" width="13.44140625" style="25" customWidth="1"/>
    <col min="15113" max="15113" width="11.44140625" style="25" customWidth="1"/>
    <col min="15114" max="15114" width="10.44140625" style="25" customWidth="1"/>
    <col min="15115" max="15115" width="15.44140625" style="25" customWidth="1"/>
    <col min="15116" max="15116" width="18.44140625" style="25" customWidth="1"/>
    <col min="15117" max="15118" width="17.44140625" style="25" customWidth="1"/>
    <col min="15119" max="15120" width="15.44140625" style="25" customWidth="1"/>
    <col min="15121" max="15121" width="13.44140625" style="25" customWidth="1"/>
    <col min="15122" max="15122" width="14.44140625" style="25" customWidth="1"/>
    <col min="15123" max="15123" width="8.44140625" style="25"/>
    <col min="15124" max="15124" width="8.5546875" style="25" customWidth="1"/>
    <col min="15125" max="15125" width="7.44140625" style="25" customWidth="1"/>
    <col min="15126" max="15127" width="8.44140625" style="25"/>
    <col min="15128" max="15128" width="7.44140625" style="25" customWidth="1"/>
    <col min="15129" max="15129" width="6.44140625" style="25" customWidth="1"/>
    <col min="15130" max="15130" width="7.44140625" style="25" customWidth="1"/>
    <col min="15131" max="15136" width="0" style="25" hidden="1" customWidth="1"/>
    <col min="15137" max="15138" width="8.44140625" style="25"/>
    <col min="15139" max="15139" width="7.44140625" style="25" customWidth="1"/>
    <col min="15140" max="15140" width="6.44140625" style="25" customWidth="1"/>
    <col min="15141" max="15141" width="8.44140625" style="25"/>
    <col min="15142" max="15142" width="6.44140625" style="25" customWidth="1"/>
    <col min="15143" max="15143" width="7.44140625" style="25" customWidth="1"/>
    <col min="15144" max="15145" width="8.44140625" style="25"/>
    <col min="15146" max="15146" width="9.44140625" style="25" customWidth="1"/>
    <col min="15147" max="15147" width="8.44140625" style="25"/>
    <col min="15148" max="15148" width="9.44140625" style="25" customWidth="1"/>
    <col min="15149" max="15150" width="8.44140625" style="25"/>
    <col min="15151" max="15152" width="9.44140625" style="25" customWidth="1"/>
    <col min="15153" max="15153" width="8.5546875" style="25" customWidth="1"/>
    <col min="15154" max="15154" width="8.44140625" style="25"/>
    <col min="15155" max="15155" width="9.44140625" style="25" customWidth="1"/>
    <col min="15156" max="15158" width="8.44140625" style="25"/>
    <col min="15159" max="15159" width="10.44140625" style="25" customWidth="1"/>
    <col min="15160" max="15160" width="8.44140625" style="25"/>
    <col min="15161" max="15161" width="7.44140625" style="25" customWidth="1"/>
    <col min="15162" max="15162" width="9.44140625" style="25" customWidth="1"/>
    <col min="15163" max="15163" width="10.44140625" style="25" customWidth="1"/>
    <col min="15164" max="15164" width="7.44140625" style="25" customWidth="1"/>
    <col min="15165" max="15165" width="10.44140625" style="25" customWidth="1"/>
    <col min="15166" max="15171" width="0" style="25" hidden="1" customWidth="1"/>
    <col min="15172" max="15172" width="10.44140625" style="25" customWidth="1"/>
    <col min="15173" max="15175" width="9.44140625" style="25" customWidth="1"/>
    <col min="15176" max="15176" width="8.44140625" style="25"/>
    <col min="15177" max="15178" width="7.44140625" style="25" customWidth="1"/>
    <col min="15179" max="15184" width="0" style="25" hidden="1" customWidth="1"/>
    <col min="15185" max="15185" width="10.44140625" style="25" customWidth="1"/>
    <col min="15186" max="15186" width="9.44140625" style="25" customWidth="1"/>
    <col min="15187" max="15187" width="10.44140625" style="25" customWidth="1"/>
    <col min="15188" max="15188" width="9.44140625" style="25" customWidth="1"/>
    <col min="15189" max="15189" width="8.44140625" style="25"/>
    <col min="15190" max="15190" width="6.44140625" style="25" customWidth="1"/>
    <col min="15191" max="15192" width="10.44140625" style="25" customWidth="1"/>
    <col min="15193" max="15193" width="8.44140625" style="25"/>
    <col min="15194" max="15194" width="10.44140625" style="25" customWidth="1"/>
    <col min="15195" max="15196" width="8.44140625" style="25"/>
    <col min="15197" max="15198" width="7.44140625" style="25" customWidth="1"/>
    <col min="15199" max="15204" width="0" style="25" hidden="1" customWidth="1"/>
    <col min="15205" max="15205" width="9.44140625" style="25" customWidth="1"/>
    <col min="15206" max="15206" width="7.44140625" style="25" customWidth="1"/>
    <col min="15207" max="15208" width="8.44140625" style="25"/>
    <col min="15209" max="15209" width="10.44140625" style="25" customWidth="1"/>
    <col min="15210" max="15210" width="8.44140625" style="25"/>
    <col min="15211" max="15211" width="7.5546875" style="25" customWidth="1"/>
    <col min="15212" max="15214" width="10.44140625" style="25" customWidth="1"/>
    <col min="15215" max="15215" width="7.44140625" style="25" customWidth="1"/>
    <col min="15216" max="15216" width="10.44140625" style="25" customWidth="1"/>
    <col min="15217" max="15218" width="8.44140625" style="25"/>
    <col min="15219" max="15219" width="10.44140625" style="25" customWidth="1"/>
    <col min="15220" max="15220" width="9.44140625" style="25" customWidth="1"/>
    <col min="15221" max="15223" width="10.44140625" style="25" customWidth="1"/>
    <col min="15224" max="15224" width="9.44140625" style="25" customWidth="1"/>
    <col min="15225" max="15225" width="10.44140625" style="25" customWidth="1"/>
    <col min="15226" max="15227" width="8.44140625" style="25"/>
    <col min="15228" max="15228" width="7.44140625" style="25" customWidth="1"/>
    <col min="15229" max="15229" width="5.44140625" style="25" customWidth="1"/>
    <col min="15230" max="15231" width="7.44140625" style="25" customWidth="1"/>
    <col min="15232" max="15232" width="8.5546875" style="25" customWidth="1"/>
    <col min="15233" max="15234" width="10.44140625" style="25" customWidth="1"/>
    <col min="15235" max="15236" width="9.44140625" style="25" customWidth="1"/>
    <col min="15237" max="15237" width="7.44140625" style="25" customWidth="1"/>
    <col min="15238" max="15238" width="6.44140625" style="25" customWidth="1"/>
    <col min="15239" max="15239" width="8.5546875" style="25" customWidth="1"/>
    <col min="15240" max="15240" width="9.44140625" style="25" customWidth="1"/>
    <col min="15241" max="15241" width="10.44140625" style="25" customWidth="1"/>
    <col min="15242" max="15242" width="8.44140625" style="25"/>
    <col min="15243" max="15244" width="9.44140625" style="25" customWidth="1"/>
    <col min="15245" max="15246" width="8.44140625" style="25"/>
    <col min="15247" max="15247" width="10.44140625" style="25" customWidth="1"/>
    <col min="15248" max="15248" width="9.44140625" style="25" customWidth="1"/>
    <col min="15249" max="15253" width="8.44140625" style="25"/>
    <col min="15254" max="15254" width="10.44140625" style="25" customWidth="1"/>
    <col min="15255" max="15255" width="8.44140625" style="25"/>
    <col min="15256" max="15256" width="9.44140625" style="25" customWidth="1"/>
    <col min="15257" max="15258" width="8.44140625" style="25"/>
    <col min="15259" max="15259" width="7.44140625" style="25" customWidth="1"/>
    <col min="15260" max="15260" width="8.44140625" style="25"/>
    <col min="15261" max="15262" width="10.44140625" style="25" customWidth="1"/>
    <col min="15263" max="15263" width="8.44140625" style="25"/>
    <col min="15264" max="15264" width="8.5546875" style="25" customWidth="1"/>
    <col min="15265" max="15265" width="8.44140625" style="25"/>
    <col min="15266" max="15266" width="7.44140625" style="25" customWidth="1"/>
    <col min="15267" max="15267" width="9.44140625" style="25" customWidth="1"/>
    <col min="15268" max="15273" width="0" style="25" hidden="1" customWidth="1"/>
    <col min="15274" max="15274" width="10.44140625" style="25" customWidth="1"/>
    <col min="15275" max="15280" width="8.44140625" style="25"/>
    <col min="15281" max="15281" width="10.44140625" style="25" customWidth="1"/>
    <col min="15282" max="15282" width="8.44140625" style="25"/>
    <col min="15283" max="15283" width="8.5546875" style="25" customWidth="1"/>
    <col min="15284" max="15284" width="9.44140625" style="25" customWidth="1"/>
    <col min="15285" max="15286" width="8.44140625" style="25"/>
    <col min="15287" max="15287" width="9.44140625" style="25" customWidth="1"/>
    <col min="15288" max="15288" width="10.44140625" style="25" customWidth="1"/>
    <col min="15289" max="15293" width="8.44140625" style="25"/>
    <col min="15294" max="15294" width="8.5546875" style="25" customWidth="1"/>
    <col min="15295" max="15295" width="10.44140625" style="25" customWidth="1"/>
    <col min="15296" max="15296" width="9.44140625" style="25" customWidth="1"/>
    <col min="15297" max="15297" width="7.44140625" style="25" customWidth="1"/>
    <col min="15298" max="15299" width="8.44140625" style="25"/>
    <col min="15300" max="15300" width="8.109375" style="25" customWidth="1"/>
    <col min="15301" max="15301" width="7.44140625" style="25" customWidth="1"/>
    <col min="15302" max="15302" width="10.44140625" style="25" customWidth="1"/>
    <col min="15303" max="15303" width="8.44140625" style="25"/>
    <col min="15304" max="15304" width="9.44140625" style="25" customWidth="1"/>
    <col min="15305" max="15307" width="8.44140625" style="25"/>
    <col min="15308" max="15308" width="8.5546875" style="25" customWidth="1"/>
    <col min="15309" max="15315" width="0" style="25" hidden="1" customWidth="1"/>
    <col min="15316" max="15316" width="10.44140625" style="25" customWidth="1"/>
    <col min="15317" max="15318" width="8.44140625" style="25"/>
    <col min="15319" max="15319" width="8.5546875" style="25" customWidth="1"/>
    <col min="15320" max="15321" width="8.44140625" style="25"/>
    <col min="15322" max="15322" width="10.44140625" style="25" customWidth="1"/>
    <col min="15323" max="15323" width="9.44140625" style="25" customWidth="1"/>
    <col min="15324" max="15324" width="8.5546875" style="25" customWidth="1"/>
    <col min="15325" max="15329" width="8.44140625" style="25"/>
    <col min="15330" max="15330" width="9.44140625" style="25" customWidth="1"/>
    <col min="15331" max="15331" width="10.44140625" style="25" customWidth="1"/>
    <col min="15332" max="15332" width="7.44140625" style="25" customWidth="1"/>
    <col min="15333" max="15334" width="9.44140625" style="25" customWidth="1"/>
    <col min="15335" max="15335" width="8.44140625" style="25"/>
    <col min="15336" max="15336" width="10.44140625" style="25" customWidth="1"/>
    <col min="15337" max="15337" width="9.44140625" style="25" customWidth="1"/>
    <col min="15338" max="15338" width="8.44140625" style="25"/>
    <col min="15339" max="15339" width="7.44140625" style="25" customWidth="1"/>
    <col min="15340" max="15340" width="8.5546875" style="25" customWidth="1"/>
    <col min="15341" max="15341" width="9.44140625" style="25" customWidth="1"/>
    <col min="15342" max="15342" width="8.44140625" style="25"/>
    <col min="15343" max="15343" width="8.5546875" style="25" customWidth="1"/>
    <col min="15344" max="15345" width="8.44140625" style="25"/>
    <col min="15346" max="15346" width="10.44140625" style="25" customWidth="1"/>
    <col min="15347" max="15360" width="8.44140625" style="25"/>
    <col min="15361" max="15361" width="3.44140625" style="25" customWidth="1"/>
    <col min="15362" max="15362" width="20.44140625" style="25" customWidth="1"/>
    <col min="15363" max="15368" width="13.44140625" style="25" customWidth="1"/>
    <col min="15369" max="15369" width="11.44140625" style="25" customWidth="1"/>
    <col min="15370" max="15370" width="10.44140625" style="25" customWidth="1"/>
    <col min="15371" max="15371" width="15.44140625" style="25" customWidth="1"/>
    <col min="15372" max="15372" width="18.44140625" style="25" customWidth="1"/>
    <col min="15373" max="15374" width="17.44140625" style="25" customWidth="1"/>
    <col min="15375" max="15376" width="15.44140625" style="25" customWidth="1"/>
    <col min="15377" max="15377" width="13.44140625" style="25" customWidth="1"/>
    <col min="15378" max="15378" width="14.44140625" style="25" customWidth="1"/>
    <col min="15379" max="15379" width="8.44140625" style="25"/>
    <col min="15380" max="15380" width="8.5546875" style="25" customWidth="1"/>
    <col min="15381" max="15381" width="7.44140625" style="25" customWidth="1"/>
    <col min="15382" max="15383" width="8.44140625" style="25"/>
    <col min="15384" max="15384" width="7.44140625" style="25" customWidth="1"/>
    <col min="15385" max="15385" width="6.44140625" style="25" customWidth="1"/>
    <col min="15386" max="15386" width="7.44140625" style="25" customWidth="1"/>
    <col min="15387" max="15392" width="0" style="25" hidden="1" customWidth="1"/>
    <col min="15393" max="15394" width="8.44140625" style="25"/>
    <col min="15395" max="15395" width="7.44140625" style="25" customWidth="1"/>
    <col min="15396" max="15396" width="6.44140625" style="25" customWidth="1"/>
    <col min="15397" max="15397" width="8.44140625" style="25"/>
    <col min="15398" max="15398" width="6.44140625" style="25" customWidth="1"/>
    <col min="15399" max="15399" width="7.44140625" style="25" customWidth="1"/>
    <col min="15400" max="15401" width="8.44140625" style="25"/>
    <col min="15402" max="15402" width="9.44140625" style="25" customWidth="1"/>
    <col min="15403" max="15403" width="8.44140625" style="25"/>
    <col min="15404" max="15404" width="9.44140625" style="25" customWidth="1"/>
    <col min="15405" max="15406" width="8.44140625" style="25"/>
    <col min="15407" max="15408" width="9.44140625" style="25" customWidth="1"/>
    <col min="15409" max="15409" width="8.5546875" style="25" customWidth="1"/>
    <col min="15410" max="15410" width="8.44140625" style="25"/>
    <col min="15411" max="15411" width="9.44140625" style="25" customWidth="1"/>
    <col min="15412" max="15414" width="8.44140625" style="25"/>
    <col min="15415" max="15415" width="10.44140625" style="25" customWidth="1"/>
    <col min="15416" max="15416" width="8.44140625" style="25"/>
    <col min="15417" max="15417" width="7.44140625" style="25" customWidth="1"/>
    <col min="15418" max="15418" width="9.44140625" style="25" customWidth="1"/>
    <col min="15419" max="15419" width="10.44140625" style="25" customWidth="1"/>
    <col min="15420" max="15420" width="7.44140625" style="25" customWidth="1"/>
    <col min="15421" max="15421" width="10.44140625" style="25" customWidth="1"/>
    <col min="15422" max="15427" width="0" style="25" hidden="1" customWidth="1"/>
    <col min="15428" max="15428" width="10.44140625" style="25" customWidth="1"/>
    <col min="15429" max="15431" width="9.44140625" style="25" customWidth="1"/>
    <col min="15432" max="15432" width="8.44140625" style="25"/>
    <col min="15433" max="15434" width="7.44140625" style="25" customWidth="1"/>
    <col min="15435" max="15440" width="0" style="25" hidden="1" customWidth="1"/>
    <col min="15441" max="15441" width="10.44140625" style="25" customWidth="1"/>
    <col min="15442" max="15442" width="9.44140625" style="25" customWidth="1"/>
    <col min="15443" max="15443" width="10.44140625" style="25" customWidth="1"/>
    <col min="15444" max="15444" width="9.44140625" style="25" customWidth="1"/>
    <col min="15445" max="15445" width="8.44140625" style="25"/>
    <col min="15446" max="15446" width="6.44140625" style="25" customWidth="1"/>
    <col min="15447" max="15448" width="10.44140625" style="25" customWidth="1"/>
    <col min="15449" max="15449" width="8.44140625" style="25"/>
    <col min="15450" max="15450" width="10.44140625" style="25" customWidth="1"/>
    <col min="15451" max="15452" width="8.44140625" style="25"/>
    <col min="15453" max="15454" width="7.44140625" style="25" customWidth="1"/>
    <col min="15455" max="15460" width="0" style="25" hidden="1" customWidth="1"/>
    <col min="15461" max="15461" width="9.44140625" style="25" customWidth="1"/>
    <col min="15462" max="15462" width="7.44140625" style="25" customWidth="1"/>
    <col min="15463" max="15464" width="8.44140625" style="25"/>
    <col min="15465" max="15465" width="10.44140625" style="25" customWidth="1"/>
    <col min="15466" max="15466" width="8.44140625" style="25"/>
    <col min="15467" max="15467" width="7.5546875" style="25" customWidth="1"/>
    <col min="15468" max="15470" width="10.44140625" style="25" customWidth="1"/>
    <col min="15471" max="15471" width="7.44140625" style="25" customWidth="1"/>
    <col min="15472" max="15472" width="10.44140625" style="25" customWidth="1"/>
    <col min="15473" max="15474" width="8.44140625" style="25"/>
    <col min="15475" max="15475" width="10.44140625" style="25" customWidth="1"/>
    <col min="15476" max="15476" width="9.44140625" style="25" customWidth="1"/>
    <col min="15477" max="15479" width="10.44140625" style="25" customWidth="1"/>
    <col min="15480" max="15480" width="9.44140625" style="25" customWidth="1"/>
    <col min="15481" max="15481" width="10.44140625" style="25" customWidth="1"/>
    <col min="15482" max="15483" width="8.44140625" style="25"/>
    <col min="15484" max="15484" width="7.44140625" style="25" customWidth="1"/>
    <col min="15485" max="15485" width="5.44140625" style="25" customWidth="1"/>
    <col min="15486" max="15487" width="7.44140625" style="25" customWidth="1"/>
    <col min="15488" max="15488" width="8.5546875" style="25" customWidth="1"/>
    <col min="15489" max="15490" width="10.44140625" style="25" customWidth="1"/>
    <col min="15491" max="15492" width="9.44140625" style="25" customWidth="1"/>
    <col min="15493" max="15493" width="7.44140625" style="25" customWidth="1"/>
    <col min="15494" max="15494" width="6.44140625" style="25" customWidth="1"/>
    <col min="15495" max="15495" width="8.5546875" style="25" customWidth="1"/>
    <col min="15496" max="15496" width="9.44140625" style="25" customWidth="1"/>
    <col min="15497" max="15497" width="10.44140625" style="25" customWidth="1"/>
    <col min="15498" max="15498" width="8.44140625" style="25"/>
    <col min="15499" max="15500" width="9.44140625" style="25" customWidth="1"/>
    <col min="15501" max="15502" width="8.44140625" style="25"/>
    <col min="15503" max="15503" width="10.44140625" style="25" customWidth="1"/>
    <col min="15504" max="15504" width="9.44140625" style="25" customWidth="1"/>
    <col min="15505" max="15509" width="8.44140625" style="25"/>
    <col min="15510" max="15510" width="10.44140625" style="25" customWidth="1"/>
    <col min="15511" max="15511" width="8.44140625" style="25"/>
    <col min="15512" max="15512" width="9.44140625" style="25" customWidth="1"/>
    <col min="15513" max="15514" width="8.44140625" style="25"/>
    <col min="15515" max="15515" width="7.44140625" style="25" customWidth="1"/>
    <col min="15516" max="15516" width="8.44140625" style="25"/>
    <col min="15517" max="15518" width="10.44140625" style="25" customWidth="1"/>
    <col min="15519" max="15519" width="8.44140625" style="25"/>
    <col min="15520" max="15520" width="8.5546875" style="25" customWidth="1"/>
    <col min="15521" max="15521" width="8.44140625" style="25"/>
    <col min="15522" max="15522" width="7.44140625" style="25" customWidth="1"/>
    <col min="15523" max="15523" width="9.44140625" style="25" customWidth="1"/>
    <col min="15524" max="15529" width="0" style="25" hidden="1" customWidth="1"/>
    <col min="15530" max="15530" width="10.44140625" style="25" customWidth="1"/>
    <col min="15531" max="15536" width="8.44140625" style="25"/>
    <col min="15537" max="15537" width="10.44140625" style="25" customWidth="1"/>
    <col min="15538" max="15538" width="8.44140625" style="25"/>
    <col min="15539" max="15539" width="8.5546875" style="25" customWidth="1"/>
    <col min="15540" max="15540" width="9.44140625" style="25" customWidth="1"/>
    <col min="15541" max="15542" width="8.44140625" style="25"/>
    <col min="15543" max="15543" width="9.44140625" style="25" customWidth="1"/>
    <col min="15544" max="15544" width="10.44140625" style="25" customWidth="1"/>
    <col min="15545" max="15549" width="8.44140625" style="25"/>
    <col min="15550" max="15550" width="8.5546875" style="25" customWidth="1"/>
    <col min="15551" max="15551" width="10.44140625" style="25" customWidth="1"/>
    <col min="15552" max="15552" width="9.44140625" style="25" customWidth="1"/>
    <col min="15553" max="15553" width="7.44140625" style="25" customWidth="1"/>
    <col min="15554" max="15555" width="8.44140625" style="25"/>
    <col min="15556" max="15556" width="8.109375" style="25" customWidth="1"/>
    <col min="15557" max="15557" width="7.44140625" style="25" customWidth="1"/>
    <col min="15558" max="15558" width="10.44140625" style="25" customWidth="1"/>
    <col min="15559" max="15559" width="8.44140625" style="25"/>
    <col min="15560" max="15560" width="9.44140625" style="25" customWidth="1"/>
    <col min="15561" max="15563" width="8.44140625" style="25"/>
    <col min="15564" max="15564" width="8.5546875" style="25" customWidth="1"/>
    <col min="15565" max="15571" width="0" style="25" hidden="1" customWidth="1"/>
    <col min="15572" max="15572" width="10.44140625" style="25" customWidth="1"/>
    <col min="15573" max="15574" width="8.44140625" style="25"/>
    <col min="15575" max="15575" width="8.5546875" style="25" customWidth="1"/>
    <col min="15576" max="15577" width="8.44140625" style="25"/>
    <col min="15578" max="15578" width="10.44140625" style="25" customWidth="1"/>
    <col min="15579" max="15579" width="9.44140625" style="25" customWidth="1"/>
    <col min="15580" max="15580" width="8.5546875" style="25" customWidth="1"/>
    <col min="15581" max="15585" width="8.44140625" style="25"/>
    <col min="15586" max="15586" width="9.44140625" style="25" customWidth="1"/>
    <col min="15587" max="15587" width="10.44140625" style="25" customWidth="1"/>
    <col min="15588" max="15588" width="7.44140625" style="25" customWidth="1"/>
    <col min="15589" max="15590" width="9.44140625" style="25" customWidth="1"/>
    <col min="15591" max="15591" width="8.44140625" style="25"/>
    <col min="15592" max="15592" width="10.44140625" style="25" customWidth="1"/>
    <col min="15593" max="15593" width="9.44140625" style="25" customWidth="1"/>
    <col min="15594" max="15594" width="8.44140625" style="25"/>
    <col min="15595" max="15595" width="7.44140625" style="25" customWidth="1"/>
    <col min="15596" max="15596" width="8.5546875" style="25" customWidth="1"/>
    <col min="15597" max="15597" width="9.44140625" style="25" customWidth="1"/>
    <col min="15598" max="15598" width="8.44140625" style="25"/>
    <col min="15599" max="15599" width="8.5546875" style="25" customWidth="1"/>
    <col min="15600" max="15601" width="8.44140625" style="25"/>
    <col min="15602" max="15602" width="10.44140625" style="25" customWidth="1"/>
    <col min="15603" max="15616" width="8.44140625" style="25"/>
    <col min="15617" max="15617" width="3.44140625" style="25" customWidth="1"/>
    <col min="15618" max="15618" width="20.44140625" style="25" customWidth="1"/>
    <col min="15619" max="15624" width="13.44140625" style="25" customWidth="1"/>
    <col min="15625" max="15625" width="11.44140625" style="25" customWidth="1"/>
    <col min="15626" max="15626" width="10.44140625" style="25" customWidth="1"/>
    <col min="15627" max="15627" width="15.44140625" style="25" customWidth="1"/>
    <col min="15628" max="15628" width="18.44140625" style="25" customWidth="1"/>
    <col min="15629" max="15630" width="17.44140625" style="25" customWidth="1"/>
    <col min="15631" max="15632" width="15.44140625" style="25" customWidth="1"/>
    <col min="15633" max="15633" width="13.44140625" style="25" customWidth="1"/>
    <col min="15634" max="15634" width="14.44140625" style="25" customWidth="1"/>
    <col min="15635" max="15635" width="8.44140625" style="25"/>
    <col min="15636" max="15636" width="8.5546875" style="25" customWidth="1"/>
    <col min="15637" max="15637" width="7.44140625" style="25" customWidth="1"/>
    <col min="15638" max="15639" width="8.44140625" style="25"/>
    <col min="15640" max="15640" width="7.44140625" style="25" customWidth="1"/>
    <col min="15641" max="15641" width="6.44140625" style="25" customWidth="1"/>
    <col min="15642" max="15642" width="7.44140625" style="25" customWidth="1"/>
    <col min="15643" max="15648" width="0" style="25" hidden="1" customWidth="1"/>
    <col min="15649" max="15650" width="8.44140625" style="25"/>
    <col min="15651" max="15651" width="7.44140625" style="25" customWidth="1"/>
    <col min="15652" max="15652" width="6.44140625" style="25" customWidth="1"/>
    <col min="15653" max="15653" width="8.44140625" style="25"/>
    <col min="15654" max="15654" width="6.44140625" style="25" customWidth="1"/>
    <col min="15655" max="15655" width="7.44140625" style="25" customWidth="1"/>
    <col min="15656" max="15657" width="8.44140625" style="25"/>
    <col min="15658" max="15658" width="9.44140625" style="25" customWidth="1"/>
    <col min="15659" max="15659" width="8.44140625" style="25"/>
    <col min="15660" max="15660" width="9.44140625" style="25" customWidth="1"/>
    <col min="15661" max="15662" width="8.44140625" style="25"/>
    <col min="15663" max="15664" width="9.44140625" style="25" customWidth="1"/>
    <col min="15665" max="15665" width="8.5546875" style="25" customWidth="1"/>
    <col min="15666" max="15666" width="8.44140625" style="25"/>
    <col min="15667" max="15667" width="9.44140625" style="25" customWidth="1"/>
    <col min="15668" max="15670" width="8.44140625" style="25"/>
    <col min="15671" max="15671" width="10.44140625" style="25" customWidth="1"/>
    <col min="15672" max="15672" width="8.44140625" style="25"/>
    <col min="15673" max="15673" width="7.44140625" style="25" customWidth="1"/>
    <col min="15674" max="15674" width="9.44140625" style="25" customWidth="1"/>
    <col min="15675" max="15675" width="10.44140625" style="25" customWidth="1"/>
    <col min="15676" max="15676" width="7.44140625" style="25" customWidth="1"/>
    <col min="15677" max="15677" width="10.44140625" style="25" customWidth="1"/>
    <col min="15678" max="15683" width="0" style="25" hidden="1" customWidth="1"/>
    <col min="15684" max="15684" width="10.44140625" style="25" customWidth="1"/>
    <col min="15685" max="15687" width="9.44140625" style="25" customWidth="1"/>
    <col min="15688" max="15688" width="8.44140625" style="25"/>
    <col min="15689" max="15690" width="7.44140625" style="25" customWidth="1"/>
    <col min="15691" max="15696" width="0" style="25" hidden="1" customWidth="1"/>
    <col min="15697" max="15697" width="10.44140625" style="25" customWidth="1"/>
    <col min="15698" max="15698" width="9.44140625" style="25" customWidth="1"/>
    <col min="15699" max="15699" width="10.44140625" style="25" customWidth="1"/>
    <col min="15700" max="15700" width="9.44140625" style="25" customWidth="1"/>
    <col min="15701" max="15701" width="8.44140625" style="25"/>
    <col min="15702" max="15702" width="6.44140625" style="25" customWidth="1"/>
    <col min="15703" max="15704" width="10.44140625" style="25" customWidth="1"/>
    <col min="15705" max="15705" width="8.44140625" style="25"/>
    <col min="15706" max="15706" width="10.44140625" style="25" customWidth="1"/>
    <col min="15707" max="15708" width="8.44140625" style="25"/>
    <col min="15709" max="15710" width="7.44140625" style="25" customWidth="1"/>
    <col min="15711" max="15716" width="0" style="25" hidden="1" customWidth="1"/>
    <col min="15717" max="15717" width="9.44140625" style="25" customWidth="1"/>
    <col min="15718" max="15718" width="7.44140625" style="25" customWidth="1"/>
    <col min="15719" max="15720" width="8.44140625" style="25"/>
    <col min="15721" max="15721" width="10.44140625" style="25" customWidth="1"/>
    <col min="15722" max="15722" width="8.44140625" style="25"/>
    <col min="15723" max="15723" width="7.5546875" style="25" customWidth="1"/>
    <col min="15724" max="15726" width="10.44140625" style="25" customWidth="1"/>
    <col min="15727" max="15727" width="7.44140625" style="25" customWidth="1"/>
    <col min="15728" max="15728" width="10.44140625" style="25" customWidth="1"/>
    <col min="15729" max="15730" width="8.44140625" style="25"/>
    <col min="15731" max="15731" width="10.44140625" style="25" customWidth="1"/>
    <col min="15732" max="15732" width="9.44140625" style="25" customWidth="1"/>
    <col min="15733" max="15735" width="10.44140625" style="25" customWidth="1"/>
    <col min="15736" max="15736" width="9.44140625" style="25" customWidth="1"/>
    <col min="15737" max="15737" width="10.44140625" style="25" customWidth="1"/>
    <col min="15738" max="15739" width="8.44140625" style="25"/>
    <col min="15740" max="15740" width="7.44140625" style="25" customWidth="1"/>
    <col min="15741" max="15741" width="5.44140625" style="25" customWidth="1"/>
    <col min="15742" max="15743" width="7.44140625" style="25" customWidth="1"/>
    <col min="15744" max="15744" width="8.5546875" style="25" customWidth="1"/>
    <col min="15745" max="15746" width="10.44140625" style="25" customWidth="1"/>
    <col min="15747" max="15748" width="9.44140625" style="25" customWidth="1"/>
    <col min="15749" max="15749" width="7.44140625" style="25" customWidth="1"/>
    <col min="15750" max="15750" width="6.44140625" style="25" customWidth="1"/>
    <col min="15751" max="15751" width="8.5546875" style="25" customWidth="1"/>
    <col min="15752" max="15752" width="9.44140625" style="25" customWidth="1"/>
    <col min="15753" max="15753" width="10.44140625" style="25" customWidth="1"/>
    <col min="15754" max="15754" width="8.44140625" style="25"/>
    <col min="15755" max="15756" width="9.44140625" style="25" customWidth="1"/>
    <col min="15757" max="15758" width="8.44140625" style="25"/>
    <col min="15759" max="15759" width="10.44140625" style="25" customWidth="1"/>
    <col min="15760" max="15760" width="9.44140625" style="25" customWidth="1"/>
    <col min="15761" max="15765" width="8.44140625" style="25"/>
    <col min="15766" max="15766" width="10.44140625" style="25" customWidth="1"/>
    <col min="15767" max="15767" width="8.44140625" style="25"/>
    <col min="15768" max="15768" width="9.44140625" style="25" customWidth="1"/>
    <col min="15769" max="15770" width="8.44140625" style="25"/>
    <col min="15771" max="15771" width="7.44140625" style="25" customWidth="1"/>
    <col min="15772" max="15772" width="8.44140625" style="25"/>
    <col min="15773" max="15774" width="10.44140625" style="25" customWidth="1"/>
    <col min="15775" max="15775" width="8.44140625" style="25"/>
    <col min="15776" max="15776" width="8.5546875" style="25" customWidth="1"/>
    <col min="15777" max="15777" width="8.44140625" style="25"/>
    <col min="15778" max="15778" width="7.44140625" style="25" customWidth="1"/>
    <col min="15779" max="15779" width="9.44140625" style="25" customWidth="1"/>
    <col min="15780" max="15785" width="0" style="25" hidden="1" customWidth="1"/>
    <col min="15786" max="15786" width="10.44140625" style="25" customWidth="1"/>
    <col min="15787" max="15792" width="8.44140625" style="25"/>
    <col min="15793" max="15793" width="10.44140625" style="25" customWidth="1"/>
    <col min="15794" max="15794" width="8.44140625" style="25"/>
    <col min="15795" max="15795" width="8.5546875" style="25" customWidth="1"/>
    <col min="15796" max="15796" width="9.44140625" style="25" customWidth="1"/>
    <col min="15797" max="15798" width="8.44140625" style="25"/>
    <col min="15799" max="15799" width="9.44140625" style="25" customWidth="1"/>
    <col min="15800" max="15800" width="10.44140625" style="25" customWidth="1"/>
    <col min="15801" max="15805" width="8.44140625" style="25"/>
    <col min="15806" max="15806" width="8.5546875" style="25" customWidth="1"/>
    <col min="15807" max="15807" width="10.44140625" style="25" customWidth="1"/>
    <col min="15808" max="15808" width="9.44140625" style="25" customWidth="1"/>
    <col min="15809" max="15809" width="7.44140625" style="25" customWidth="1"/>
    <col min="15810" max="15811" width="8.44140625" style="25"/>
    <col min="15812" max="15812" width="8.109375" style="25" customWidth="1"/>
    <col min="15813" max="15813" width="7.44140625" style="25" customWidth="1"/>
    <col min="15814" max="15814" width="10.44140625" style="25" customWidth="1"/>
    <col min="15815" max="15815" width="8.44140625" style="25"/>
    <col min="15816" max="15816" width="9.44140625" style="25" customWidth="1"/>
    <col min="15817" max="15819" width="8.44140625" style="25"/>
    <col min="15820" max="15820" width="8.5546875" style="25" customWidth="1"/>
    <col min="15821" max="15827" width="0" style="25" hidden="1" customWidth="1"/>
    <col min="15828" max="15828" width="10.44140625" style="25" customWidth="1"/>
    <col min="15829" max="15830" width="8.44140625" style="25"/>
    <col min="15831" max="15831" width="8.5546875" style="25" customWidth="1"/>
    <col min="15832" max="15833" width="8.44140625" style="25"/>
    <col min="15834" max="15834" width="10.44140625" style="25" customWidth="1"/>
    <col min="15835" max="15835" width="9.44140625" style="25" customWidth="1"/>
    <col min="15836" max="15836" width="8.5546875" style="25" customWidth="1"/>
    <col min="15837" max="15841" width="8.44140625" style="25"/>
    <col min="15842" max="15842" width="9.44140625" style="25" customWidth="1"/>
    <col min="15843" max="15843" width="10.44140625" style="25" customWidth="1"/>
    <col min="15844" max="15844" width="7.44140625" style="25" customWidth="1"/>
    <col min="15845" max="15846" width="9.44140625" style="25" customWidth="1"/>
    <col min="15847" max="15847" width="8.44140625" style="25"/>
    <col min="15848" max="15848" width="10.44140625" style="25" customWidth="1"/>
    <col min="15849" max="15849" width="9.44140625" style="25" customWidth="1"/>
    <col min="15850" max="15850" width="8.44140625" style="25"/>
    <col min="15851" max="15851" width="7.44140625" style="25" customWidth="1"/>
    <col min="15852" max="15852" width="8.5546875" style="25" customWidth="1"/>
    <col min="15853" max="15853" width="9.44140625" style="25" customWidth="1"/>
    <col min="15854" max="15854" width="8.44140625" style="25"/>
    <col min="15855" max="15855" width="8.5546875" style="25" customWidth="1"/>
    <col min="15856" max="15857" width="8.44140625" style="25"/>
    <col min="15858" max="15858" width="10.44140625" style="25" customWidth="1"/>
    <col min="15859" max="15872" width="8.44140625" style="25"/>
    <col min="15873" max="15873" width="3.44140625" style="25" customWidth="1"/>
    <col min="15874" max="15874" width="20.44140625" style="25" customWidth="1"/>
    <col min="15875" max="15880" width="13.44140625" style="25" customWidth="1"/>
    <col min="15881" max="15881" width="11.44140625" style="25" customWidth="1"/>
    <col min="15882" max="15882" width="10.44140625" style="25" customWidth="1"/>
    <col min="15883" max="15883" width="15.44140625" style="25" customWidth="1"/>
    <col min="15884" max="15884" width="18.44140625" style="25" customWidth="1"/>
    <col min="15885" max="15886" width="17.44140625" style="25" customWidth="1"/>
    <col min="15887" max="15888" width="15.44140625" style="25" customWidth="1"/>
    <col min="15889" max="15889" width="13.44140625" style="25" customWidth="1"/>
    <col min="15890" max="15890" width="14.44140625" style="25" customWidth="1"/>
    <col min="15891" max="15891" width="8.44140625" style="25"/>
    <col min="15892" max="15892" width="8.5546875" style="25" customWidth="1"/>
    <col min="15893" max="15893" width="7.44140625" style="25" customWidth="1"/>
    <col min="15894" max="15895" width="8.44140625" style="25"/>
    <col min="15896" max="15896" width="7.44140625" style="25" customWidth="1"/>
    <col min="15897" max="15897" width="6.44140625" style="25" customWidth="1"/>
    <col min="15898" max="15898" width="7.44140625" style="25" customWidth="1"/>
    <col min="15899" max="15904" width="0" style="25" hidden="1" customWidth="1"/>
    <col min="15905" max="15906" width="8.44140625" style="25"/>
    <col min="15907" max="15907" width="7.44140625" style="25" customWidth="1"/>
    <col min="15908" max="15908" width="6.44140625" style="25" customWidth="1"/>
    <col min="15909" max="15909" width="8.44140625" style="25"/>
    <col min="15910" max="15910" width="6.44140625" style="25" customWidth="1"/>
    <col min="15911" max="15911" width="7.44140625" style="25" customWidth="1"/>
    <col min="15912" max="15913" width="8.44140625" style="25"/>
    <col min="15914" max="15914" width="9.44140625" style="25" customWidth="1"/>
    <col min="15915" max="15915" width="8.44140625" style="25"/>
    <col min="15916" max="15916" width="9.44140625" style="25" customWidth="1"/>
    <col min="15917" max="15918" width="8.44140625" style="25"/>
    <col min="15919" max="15920" width="9.44140625" style="25" customWidth="1"/>
    <col min="15921" max="15921" width="8.5546875" style="25" customWidth="1"/>
    <col min="15922" max="15922" width="8.44140625" style="25"/>
    <col min="15923" max="15923" width="9.44140625" style="25" customWidth="1"/>
    <col min="15924" max="15926" width="8.44140625" style="25"/>
    <col min="15927" max="15927" width="10.44140625" style="25" customWidth="1"/>
    <col min="15928" max="15928" width="8.44140625" style="25"/>
    <col min="15929" max="15929" width="7.44140625" style="25" customWidth="1"/>
    <col min="15930" max="15930" width="9.44140625" style="25" customWidth="1"/>
    <col min="15931" max="15931" width="10.44140625" style="25" customWidth="1"/>
    <col min="15932" max="15932" width="7.44140625" style="25" customWidth="1"/>
    <col min="15933" max="15933" width="10.44140625" style="25" customWidth="1"/>
    <col min="15934" max="15939" width="0" style="25" hidden="1" customWidth="1"/>
    <col min="15940" max="15940" width="10.44140625" style="25" customWidth="1"/>
    <col min="15941" max="15943" width="9.44140625" style="25" customWidth="1"/>
    <col min="15944" max="15944" width="8.44140625" style="25"/>
    <col min="15945" max="15946" width="7.44140625" style="25" customWidth="1"/>
    <col min="15947" max="15952" width="0" style="25" hidden="1" customWidth="1"/>
    <col min="15953" max="15953" width="10.44140625" style="25" customWidth="1"/>
    <col min="15954" max="15954" width="9.44140625" style="25" customWidth="1"/>
    <col min="15955" max="15955" width="10.44140625" style="25" customWidth="1"/>
    <col min="15956" max="15956" width="9.44140625" style="25" customWidth="1"/>
    <col min="15957" max="15957" width="8.44140625" style="25"/>
    <col min="15958" max="15958" width="6.44140625" style="25" customWidth="1"/>
    <col min="15959" max="15960" width="10.44140625" style="25" customWidth="1"/>
    <col min="15961" max="15961" width="8.44140625" style="25"/>
    <col min="15962" max="15962" width="10.44140625" style="25" customWidth="1"/>
    <col min="15963" max="15964" width="8.44140625" style="25"/>
    <col min="15965" max="15966" width="7.44140625" style="25" customWidth="1"/>
    <col min="15967" max="15972" width="0" style="25" hidden="1" customWidth="1"/>
    <col min="15973" max="15973" width="9.44140625" style="25" customWidth="1"/>
    <col min="15974" max="15974" width="7.44140625" style="25" customWidth="1"/>
    <col min="15975" max="15976" width="8.44140625" style="25"/>
    <col min="15977" max="15977" width="10.44140625" style="25" customWidth="1"/>
    <col min="15978" max="15978" width="8.44140625" style="25"/>
    <col min="15979" max="15979" width="7.5546875" style="25" customWidth="1"/>
    <col min="15980" max="15982" width="10.44140625" style="25" customWidth="1"/>
    <col min="15983" max="15983" width="7.44140625" style="25" customWidth="1"/>
    <col min="15984" max="15984" width="10.44140625" style="25" customWidth="1"/>
    <col min="15985" max="15986" width="8.44140625" style="25"/>
    <col min="15987" max="15987" width="10.44140625" style="25" customWidth="1"/>
    <col min="15988" max="15988" width="9.44140625" style="25" customWidth="1"/>
    <col min="15989" max="15991" width="10.44140625" style="25" customWidth="1"/>
    <col min="15992" max="15992" width="9.44140625" style="25" customWidth="1"/>
    <col min="15993" max="15993" width="10.44140625" style="25" customWidth="1"/>
    <col min="15994" max="15995" width="8.44140625" style="25"/>
    <col min="15996" max="15996" width="7.44140625" style="25" customWidth="1"/>
    <col min="15997" max="15997" width="5.44140625" style="25" customWidth="1"/>
    <col min="15998" max="15999" width="7.44140625" style="25" customWidth="1"/>
    <col min="16000" max="16000" width="8.5546875" style="25" customWidth="1"/>
    <col min="16001" max="16002" width="10.44140625" style="25" customWidth="1"/>
    <col min="16003" max="16004" width="9.44140625" style="25" customWidth="1"/>
    <col min="16005" max="16005" width="7.44140625" style="25" customWidth="1"/>
    <col min="16006" max="16006" width="6.44140625" style="25" customWidth="1"/>
    <col min="16007" max="16007" width="8.5546875" style="25" customWidth="1"/>
    <col min="16008" max="16008" width="9.44140625" style="25" customWidth="1"/>
    <col min="16009" max="16009" width="10.44140625" style="25" customWidth="1"/>
    <col min="16010" max="16010" width="8.44140625" style="25"/>
    <col min="16011" max="16012" width="9.44140625" style="25" customWidth="1"/>
    <col min="16013" max="16014" width="8.44140625" style="25"/>
    <col min="16015" max="16015" width="10.44140625" style="25" customWidth="1"/>
    <col min="16016" max="16016" width="9.44140625" style="25" customWidth="1"/>
    <col min="16017" max="16021" width="8.44140625" style="25"/>
    <col min="16022" max="16022" width="10.44140625" style="25" customWidth="1"/>
    <col min="16023" max="16023" width="8.44140625" style="25"/>
    <col min="16024" max="16024" width="9.44140625" style="25" customWidth="1"/>
    <col min="16025" max="16026" width="8.44140625" style="25"/>
    <col min="16027" max="16027" width="7.44140625" style="25" customWidth="1"/>
    <col min="16028" max="16028" width="8.44140625" style="25"/>
    <col min="16029" max="16030" width="10.44140625" style="25" customWidth="1"/>
    <col min="16031" max="16031" width="8.44140625" style="25"/>
    <col min="16032" max="16032" width="8.5546875" style="25" customWidth="1"/>
    <col min="16033" max="16033" width="8.44140625" style="25"/>
    <col min="16034" max="16034" width="7.44140625" style="25" customWidth="1"/>
    <col min="16035" max="16035" width="9.44140625" style="25" customWidth="1"/>
    <col min="16036" max="16041" width="0" style="25" hidden="1" customWidth="1"/>
    <col min="16042" max="16042" width="10.44140625" style="25" customWidth="1"/>
    <col min="16043" max="16048" width="8.44140625" style="25"/>
    <col min="16049" max="16049" width="10.44140625" style="25" customWidth="1"/>
    <col min="16050" max="16050" width="8.44140625" style="25"/>
    <col min="16051" max="16051" width="8.5546875" style="25" customWidth="1"/>
    <col min="16052" max="16052" width="9.44140625" style="25" customWidth="1"/>
    <col min="16053" max="16054" width="8.44140625" style="25"/>
    <col min="16055" max="16055" width="9.44140625" style="25" customWidth="1"/>
    <col min="16056" max="16056" width="10.44140625" style="25" customWidth="1"/>
    <col min="16057" max="16061" width="8.44140625" style="25"/>
    <col min="16062" max="16062" width="8.5546875" style="25" customWidth="1"/>
    <col min="16063" max="16063" width="10.44140625" style="25" customWidth="1"/>
    <col min="16064" max="16064" width="9.44140625" style="25" customWidth="1"/>
    <col min="16065" max="16065" width="7.44140625" style="25" customWidth="1"/>
    <col min="16066" max="16067" width="8.44140625" style="25"/>
    <col min="16068" max="16068" width="8.109375" style="25" customWidth="1"/>
    <col min="16069" max="16069" width="7.44140625" style="25" customWidth="1"/>
    <col min="16070" max="16070" width="10.44140625" style="25" customWidth="1"/>
    <col min="16071" max="16071" width="8.44140625" style="25"/>
    <col min="16072" max="16072" width="9.44140625" style="25" customWidth="1"/>
    <col min="16073" max="16075" width="8.44140625" style="25"/>
    <col min="16076" max="16076" width="8.5546875" style="25" customWidth="1"/>
    <col min="16077" max="16083" width="0" style="25" hidden="1" customWidth="1"/>
    <col min="16084" max="16084" width="10.44140625" style="25" customWidth="1"/>
    <col min="16085" max="16086" width="8.44140625" style="25"/>
    <col min="16087" max="16087" width="8.5546875" style="25" customWidth="1"/>
    <col min="16088" max="16089" width="8.44140625" style="25"/>
    <col min="16090" max="16090" width="10.44140625" style="25" customWidth="1"/>
    <col min="16091" max="16091" width="9.44140625" style="25" customWidth="1"/>
    <col min="16092" max="16092" width="8.5546875" style="25" customWidth="1"/>
    <col min="16093" max="16097" width="8.44140625" style="25"/>
    <col min="16098" max="16098" width="9.44140625" style="25" customWidth="1"/>
    <col min="16099" max="16099" width="10.44140625" style="25" customWidth="1"/>
    <col min="16100" max="16100" width="7.44140625" style="25" customWidth="1"/>
    <col min="16101" max="16102" width="9.44140625" style="25" customWidth="1"/>
    <col min="16103" max="16103" width="8.44140625" style="25"/>
    <col min="16104" max="16104" width="10.44140625" style="25" customWidth="1"/>
    <col min="16105" max="16105" width="9.44140625" style="25" customWidth="1"/>
    <col min="16106" max="16106" width="8.44140625" style="25"/>
    <col min="16107" max="16107" width="7.44140625" style="25" customWidth="1"/>
    <col min="16108" max="16108" width="8.5546875" style="25" customWidth="1"/>
    <col min="16109" max="16109" width="9.44140625" style="25" customWidth="1"/>
    <col min="16110" max="16110" width="8.44140625" style="25"/>
    <col min="16111" max="16111" width="8.5546875" style="25" customWidth="1"/>
    <col min="16112" max="16113" width="8.44140625" style="25"/>
    <col min="16114" max="16114" width="10.44140625" style="25" customWidth="1"/>
    <col min="16115" max="16128" width="8.44140625" style="25"/>
    <col min="16129" max="16129" width="3.44140625" style="25" customWidth="1"/>
    <col min="16130" max="16130" width="20.44140625" style="25" customWidth="1"/>
    <col min="16131" max="16136" width="13.44140625" style="25" customWidth="1"/>
    <col min="16137" max="16137" width="11.44140625" style="25" customWidth="1"/>
    <col min="16138" max="16138" width="10.44140625" style="25" customWidth="1"/>
    <col min="16139" max="16139" width="15.44140625" style="25" customWidth="1"/>
    <col min="16140" max="16140" width="18.44140625" style="25" customWidth="1"/>
    <col min="16141" max="16142" width="17.44140625" style="25" customWidth="1"/>
    <col min="16143" max="16144" width="15.44140625" style="25" customWidth="1"/>
    <col min="16145" max="16145" width="13.44140625" style="25" customWidth="1"/>
    <col min="16146" max="16146" width="14.44140625" style="25" customWidth="1"/>
    <col min="16147" max="16147" width="8.44140625" style="25"/>
    <col min="16148" max="16148" width="8.5546875" style="25" customWidth="1"/>
    <col min="16149" max="16149" width="7.44140625" style="25" customWidth="1"/>
    <col min="16150" max="16151" width="8.44140625" style="25"/>
    <col min="16152" max="16152" width="7.44140625" style="25" customWidth="1"/>
    <col min="16153" max="16153" width="6.44140625" style="25" customWidth="1"/>
    <col min="16154" max="16154" width="7.44140625" style="25" customWidth="1"/>
    <col min="16155" max="16160" width="0" style="25" hidden="1" customWidth="1"/>
    <col min="16161" max="16162" width="8.44140625" style="25"/>
    <col min="16163" max="16163" width="7.44140625" style="25" customWidth="1"/>
    <col min="16164" max="16164" width="6.44140625" style="25" customWidth="1"/>
    <col min="16165" max="16165" width="8.44140625" style="25"/>
    <col min="16166" max="16166" width="6.44140625" style="25" customWidth="1"/>
    <col min="16167" max="16167" width="7.44140625" style="25" customWidth="1"/>
    <col min="16168" max="16169" width="8.44140625" style="25"/>
    <col min="16170" max="16170" width="9.44140625" style="25" customWidth="1"/>
    <col min="16171" max="16171" width="8.44140625" style="25"/>
    <col min="16172" max="16172" width="9.44140625" style="25" customWidth="1"/>
    <col min="16173" max="16174" width="8.44140625" style="25"/>
    <col min="16175" max="16176" width="9.44140625" style="25" customWidth="1"/>
    <col min="16177" max="16177" width="8.5546875" style="25" customWidth="1"/>
    <col min="16178" max="16178" width="8.44140625" style="25"/>
    <col min="16179" max="16179" width="9.44140625" style="25" customWidth="1"/>
    <col min="16180" max="16182" width="8.44140625" style="25"/>
    <col min="16183" max="16183" width="10.44140625" style="25" customWidth="1"/>
    <col min="16184" max="16184" width="8.44140625" style="25"/>
    <col min="16185" max="16185" width="7.44140625" style="25" customWidth="1"/>
    <col min="16186" max="16186" width="9.44140625" style="25" customWidth="1"/>
    <col min="16187" max="16187" width="10.44140625" style="25" customWidth="1"/>
    <col min="16188" max="16188" width="7.44140625" style="25" customWidth="1"/>
    <col min="16189" max="16189" width="10.44140625" style="25" customWidth="1"/>
    <col min="16190" max="16195" width="0" style="25" hidden="1" customWidth="1"/>
    <col min="16196" max="16196" width="10.44140625" style="25" customWidth="1"/>
    <col min="16197" max="16199" width="9.44140625" style="25" customWidth="1"/>
    <col min="16200" max="16200" width="8.44140625" style="25"/>
    <col min="16201" max="16202" width="7.44140625" style="25" customWidth="1"/>
    <col min="16203" max="16208" width="0" style="25" hidden="1" customWidth="1"/>
    <col min="16209" max="16209" width="10.44140625" style="25" customWidth="1"/>
    <col min="16210" max="16210" width="9.44140625" style="25" customWidth="1"/>
    <col min="16211" max="16211" width="10.44140625" style="25" customWidth="1"/>
    <col min="16212" max="16212" width="9.44140625" style="25" customWidth="1"/>
    <col min="16213" max="16213" width="8.44140625" style="25"/>
    <col min="16214" max="16214" width="6.44140625" style="25" customWidth="1"/>
    <col min="16215" max="16216" width="10.44140625" style="25" customWidth="1"/>
    <col min="16217" max="16217" width="8.44140625" style="25"/>
    <col min="16218" max="16218" width="10.44140625" style="25" customWidth="1"/>
    <col min="16219" max="16220" width="8.44140625" style="25"/>
    <col min="16221" max="16222" width="7.44140625" style="25" customWidth="1"/>
    <col min="16223" max="16228" width="0" style="25" hidden="1" customWidth="1"/>
    <col min="16229" max="16229" width="9.44140625" style="25" customWidth="1"/>
    <col min="16230" max="16230" width="7.44140625" style="25" customWidth="1"/>
    <col min="16231" max="16232" width="8.44140625" style="25"/>
    <col min="16233" max="16233" width="10.44140625" style="25" customWidth="1"/>
    <col min="16234" max="16234" width="8.44140625" style="25"/>
    <col min="16235" max="16235" width="7.5546875" style="25" customWidth="1"/>
    <col min="16236" max="16238" width="10.44140625" style="25" customWidth="1"/>
    <col min="16239" max="16239" width="7.44140625" style="25" customWidth="1"/>
    <col min="16240" max="16240" width="10.44140625" style="25" customWidth="1"/>
    <col min="16241" max="16242" width="8.44140625" style="25"/>
    <col min="16243" max="16243" width="10.44140625" style="25" customWidth="1"/>
    <col min="16244" max="16244" width="9.44140625" style="25" customWidth="1"/>
    <col min="16245" max="16247" width="10.44140625" style="25" customWidth="1"/>
    <col min="16248" max="16248" width="9.44140625" style="25" customWidth="1"/>
    <col min="16249" max="16249" width="10.44140625" style="25" customWidth="1"/>
    <col min="16250" max="16251" width="8.44140625" style="25"/>
    <col min="16252" max="16252" width="7.44140625" style="25" customWidth="1"/>
    <col min="16253" max="16253" width="5.44140625" style="25" customWidth="1"/>
    <col min="16254" max="16255" width="7.44140625" style="25" customWidth="1"/>
    <col min="16256" max="16256" width="8.5546875" style="25" customWidth="1"/>
    <col min="16257" max="16258" width="10.44140625" style="25" customWidth="1"/>
    <col min="16259" max="16260" width="9.44140625" style="25" customWidth="1"/>
    <col min="16261" max="16261" width="7.44140625" style="25" customWidth="1"/>
    <col min="16262" max="16262" width="6.44140625" style="25" customWidth="1"/>
    <col min="16263" max="16263" width="8.5546875" style="25" customWidth="1"/>
    <col min="16264" max="16264" width="9.44140625" style="25" customWidth="1"/>
    <col min="16265" max="16265" width="10.44140625" style="25" customWidth="1"/>
    <col min="16266" max="16266" width="8.44140625" style="25"/>
    <col min="16267" max="16268" width="9.44140625" style="25" customWidth="1"/>
    <col min="16269" max="16270" width="8.44140625" style="25"/>
    <col min="16271" max="16271" width="10.44140625" style="25" customWidth="1"/>
    <col min="16272" max="16272" width="9.44140625" style="25" customWidth="1"/>
    <col min="16273" max="16277" width="8.44140625" style="25"/>
    <col min="16278" max="16278" width="10.44140625" style="25" customWidth="1"/>
    <col min="16279" max="16279" width="8.44140625" style="25"/>
    <col min="16280" max="16280" width="9.44140625" style="25" customWidth="1"/>
    <col min="16281" max="16282" width="8.44140625" style="25"/>
    <col min="16283" max="16283" width="7.44140625" style="25" customWidth="1"/>
    <col min="16284" max="16284" width="8.44140625" style="25"/>
    <col min="16285" max="16286" width="10.44140625" style="25" customWidth="1"/>
    <col min="16287" max="16287" width="8.44140625" style="25"/>
    <col min="16288" max="16288" width="8.5546875" style="25" customWidth="1"/>
    <col min="16289" max="16289" width="8.44140625" style="25"/>
    <col min="16290" max="16290" width="7.44140625" style="25" customWidth="1"/>
    <col min="16291" max="16291" width="9.44140625" style="25" customWidth="1"/>
    <col min="16292" max="16297" width="0" style="25" hidden="1" customWidth="1"/>
    <col min="16298" max="16298" width="10.44140625" style="25" customWidth="1"/>
    <col min="16299" max="16304" width="8.44140625" style="25"/>
    <col min="16305" max="16305" width="10.44140625" style="25" customWidth="1"/>
    <col min="16306" max="16306" width="8.44140625" style="25"/>
    <col min="16307" max="16307" width="8.5546875" style="25" customWidth="1"/>
    <col min="16308" max="16308" width="9.44140625" style="25" customWidth="1"/>
    <col min="16309" max="16310" width="8.44140625" style="25"/>
    <col min="16311" max="16311" width="9.44140625" style="25" customWidth="1"/>
    <col min="16312" max="16312" width="10.44140625" style="25" customWidth="1"/>
    <col min="16313" max="16317" width="8.44140625" style="25"/>
    <col min="16318" max="16318" width="8.5546875" style="25" customWidth="1"/>
    <col min="16319" max="16319" width="10.44140625" style="25" customWidth="1"/>
    <col min="16320" max="16320" width="9.44140625" style="25" customWidth="1"/>
    <col min="16321" max="16321" width="7.44140625" style="25" customWidth="1"/>
    <col min="16322" max="16323" width="8.44140625" style="25"/>
    <col min="16324" max="16324" width="8.109375" style="25" customWidth="1"/>
    <col min="16325" max="16325" width="7.44140625" style="25" customWidth="1"/>
    <col min="16326" max="16326" width="10.44140625" style="25" customWidth="1"/>
    <col min="16327" max="16327" width="8.44140625" style="25"/>
    <col min="16328" max="16328" width="9.44140625" style="25" customWidth="1"/>
    <col min="16329" max="16331" width="8.44140625" style="25"/>
    <col min="16332" max="16332" width="8.5546875" style="25" customWidth="1"/>
    <col min="16333" max="16339" width="0" style="25" hidden="1" customWidth="1"/>
    <col min="16340" max="16340" width="10.44140625" style="25" customWidth="1"/>
    <col min="16341" max="16342" width="8.44140625" style="25"/>
    <col min="16343" max="16343" width="8.5546875" style="25" customWidth="1"/>
    <col min="16344" max="16345" width="8.44140625" style="25"/>
    <col min="16346" max="16346" width="10.44140625" style="25" customWidth="1"/>
    <col min="16347" max="16347" width="9.44140625" style="25" customWidth="1"/>
    <col min="16348" max="16348" width="8.5546875" style="25" customWidth="1"/>
    <col min="16349" max="16353" width="8.44140625" style="25"/>
    <col min="16354" max="16354" width="9.44140625" style="25" customWidth="1"/>
    <col min="16355" max="16355" width="10.44140625" style="25" customWidth="1"/>
    <col min="16356" max="16356" width="7.44140625" style="25" customWidth="1"/>
    <col min="16357" max="16358" width="9.44140625" style="25" customWidth="1"/>
    <col min="16359" max="16359" width="8.44140625" style="25"/>
    <col min="16360" max="16360" width="10.44140625" style="25" customWidth="1"/>
    <col min="16361" max="16361" width="9.44140625" style="25" customWidth="1"/>
    <col min="16362" max="16362" width="8.44140625" style="25"/>
    <col min="16363" max="16363" width="7.44140625" style="25" customWidth="1"/>
    <col min="16364" max="16364" width="8.5546875" style="25" customWidth="1"/>
    <col min="16365" max="16365" width="9.44140625" style="25" customWidth="1"/>
    <col min="16366" max="16366" width="8.44140625" style="25"/>
    <col min="16367" max="16367" width="8.5546875" style="25" customWidth="1"/>
    <col min="16368" max="16369" width="8.44140625" style="25"/>
    <col min="16370" max="16370" width="10.44140625" style="25" customWidth="1"/>
    <col min="16371" max="16384" width="8.44140625" style="25"/>
  </cols>
  <sheetData>
    <row r="3" spans="1:256" x14ac:dyDescent="0.25">
      <c r="D3" s="97" t="s">
        <v>62</v>
      </c>
      <c r="E3" s="97"/>
      <c r="F3" s="97"/>
      <c r="G3" s="97"/>
      <c r="H3" s="97"/>
      <c r="I3" s="97"/>
      <c r="J3" s="97"/>
      <c r="K3" s="97"/>
    </row>
    <row r="4" spans="1:256" x14ac:dyDescent="0.25">
      <c r="B4" s="98" t="s">
        <v>63</v>
      </c>
      <c r="C4" s="98"/>
      <c r="D4" s="98"/>
      <c r="E4" s="98"/>
      <c r="F4" s="98"/>
      <c r="G4" s="98"/>
      <c r="H4" s="98"/>
      <c r="I4" s="98"/>
      <c r="J4" s="98"/>
      <c r="K4" s="26"/>
      <c r="L4" s="26"/>
      <c r="M4" s="26"/>
      <c r="N4" s="26"/>
      <c r="O4" s="26"/>
      <c r="P4" s="26"/>
      <c r="Q4" s="26"/>
    </row>
    <row r="5" spans="1:256" x14ac:dyDescent="0.25">
      <c r="C5" s="26"/>
      <c r="D5" s="26"/>
      <c r="E5" s="129"/>
      <c r="F5" s="129"/>
      <c r="G5" s="26"/>
      <c r="H5" s="26"/>
      <c r="I5" s="27"/>
      <c r="K5" s="27"/>
      <c r="L5" s="27"/>
      <c r="M5" s="27"/>
      <c r="Q5" s="27"/>
      <c r="R5" s="27"/>
      <c r="S5" s="27"/>
      <c r="T5" s="27"/>
      <c r="U5" s="27"/>
      <c r="V5" s="27"/>
      <c r="W5" s="27"/>
      <c r="X5" s="27"/>
      <c r="Y5" s="27"/>
      <c r="Z5" s="27"/>
      <c r="HF5" s="28"/>
    </row>
    <row r="6" spans="1:256" s="29" customFormat="1" x14ac:dyDescent="0.25">
      <c r="B6" s="25"/>
      <c r="C6" s="26"/>
      <c r="D6" s="26"/>
      <c r="E6" s="129"/>
      <c r="F6" s="129"/>
      <c r="G6" s="29" t="s">
        <v>64</v>
      </c>
      <c r="H6" s="25"/>
      <c r="I6" s="30"/>
      <c r="J6" s="25"/>
      <c r="K6" s="27"/>
      <c r="L6" s="27"/>
      <c r="M6" s="25"/>
      <c r="Q6" s="30"/>
      <c r="R6" s="30"/>
      <c r="S6" s="30"/>
      <c r="T6" s="30"/>
      <c r="U6" s="30"/>
      <c r="V6" s="30"/>
      <c r="W6" s="30"/>
      <c r="X6" s="30"/>
      <c r="Y6" s="30"/>
      <c r="Z6" s="30"/>
      <c r="AQ6" s="25"/>
      <c r="DF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</row>
    <row r="7" spans="1:256" s="78" customFormat="1" ht="13.8" customHeight="1" x14ac:dyDescent="0.25">
      <c r="A7" s="99" t="s">
        <v>65</v>
      </c>
      <c r="B7" s="100" t="s">
        <v>0</v>
      </c>
      <c r="C7" s="101" t="s">
        <v>66</v>
      </c>
      <c r="D7" s="101"/>
      <c r="E7" s="101"/>
      <c r="F7" s="101"/>
      <c r="G7" s="101"/>
      <c r="H7" s="101"/>
      <c r="I7" s="101"/>
      <c r="J7" s="101"/>
      <c r="K7" s="101" t="s">
        <v>67</v>
      </c>
      <c r="L7" s="101"/>
      <c r="M7" s="101"/>
      <c r="N7" s="101"/>
      <c r="O7" s="101"/>
      <c r="P7" s="101"/>
      <c r="Q7" s="101"/>
      <c r="R7" s="101"/>
      <c r="S7" s="101" t="s">
        <v>68</v>
      </c>
      <c r="T7" s="101"/>
      <c r="U7" s="101"/>
      <c r="V7" s="101"/>
      <c r="W7" s="101"/>
      <c r="X7" s="101"/>
      <c r="Y7" s="101"/>
      <c r="Z7" s="101"/>
      <c r="AA7" s="77" t="s">
        <v>69</v>
      </c>
      <c r="AB7" s="77"/>
      <c r="AC7" s="104"/>
      <c r="AD7" s="104"/>
      <c r="AE7" s="104"/>
      <c r="AF7" s="104"/>
      <c r="AG7" s="101" t="s">
        <v>70</v>
      </c>
      <c r="AH7" s="101"/>
      <c r="AI7" s="101"/>
      <c r="AJ7" s="101"/>
      <c r="AK7" s="101"/>
      <c r="AL7" s="101"/>
      <c r="AM7" s="101"/>
      <c r="AN7" s="101"/>
      <c r="AO7" s="101" t="s">
        <v>71</v>
      </c>
      <c r="AP7" s="101"/>
      <c r="AQ7" s="101"/>
      <c r="AR7" s="101"/>
      <c r="AS7" s="101"/>
      <c r="AT7" s="101"/>
      <c r="AU7" s="101"/>
      <c r="AV7" s="101" t="s">
        <v>72</v>
      </c>
      <c r="AW7" s="101"/>
      <c r="AX7" s="101"/>
      <c r="AY7" s="101"/>
      <c r="AZ7" s="101"/>
      <c r="BA7" s="101"/>
      <c r="BB7" s="101"/>
      <c r="BC7" s="105" t="s">
        <v>73</v>
      </c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1" t="s">
        <v>74</v>
      </c>
      <c r="CD7" s="101"/>
      <c r="CE7" s="101"/>
      <c r="CF7" s="101"/>
      <c r="CG7" s="101"/>
      <c r="CH7" s="101"/>
      <c r="CI7" s="101"/>
      <c r="CJ7" s="104" t="s">
        <v>75</v>
      </c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104"/>
      <c r="DF7" s="104"/>
      <c r="DG7" s="104"/>
      <c r="DH7" s="104"/>
      <c r="DI7" s="104"/>
      <c r="DJ7" s="104"/>
      <c r="DK7" s="101" t="s">
        <v>76</v>
      </c>
      <c r="DL7" s="101"/>
      <c r="DM7" s="101"/>
      <c r="DN7" s="101"/>
      <c r="DO7" s="101"/>
      <c r="DP7" s="101"/>
      <c r="DQ7" s="101"/>
      <c r="DR7" s="106" t="s">
        <v>77</v>
      </c>
      <c r="DS7" s="106"/>
      <c r="DT7" s="106"/>
      <c r="DU7" s="106"/>
      <c r="DV7" s="106"/>
      <c r="DW7" s="106"/>
      <c r="DX7" s="106"/>
      <c r="DY7" s="101" t="s">
        <v>78</v>
      </c>
      <c r="DZ7" s="101"/>
      <c r="EA7" s="101"/>
      <c r="EB7" s="101"/>
      <c r="EC7" s="101"/>
      <c r="ED7" s="101"/>
      <c r="EE7" s="101"/>
      <c r="EF7" s="106" t="s">
        <v>79</v>
      </c>
      <c r="EG7" s="106"/>
      <c r="EH7" s="106"/>
      <c r="EI7" s="106"/>
      <c r="EJ7" s="106"/>
      <c r="EK7" s="106"/>
      <c r="EL7" s="106"/>
      <c r="EM7" s="106" t="s">
        <v>80</v>
      </c>
      <c r="EN7" s="106"/>
      <c r="EO7" s="106"/>
      <c r="EP7" s="106"/>
      <c r="EQ7" s="106"/>
      <c r="ER7" s="106"/>
      <c r="ES7" s="106"/>
      <c r="ET7" s="106" t="s">
        <v>81</v>
      </c>
      <c r="EU7" s="106"/>
      <c r="EV7" s="106"/>
      <c r="EW7" s="106"/>
      <c r="EX7" s="106"/>
      <c r="EY7" s="106"/>
      <c r="EZ7" s="106"/>
      <c r="FA7" s="106" t="s">
        <v>82</v>
      </c>
      <c r="FB7" s="106"/>
      <c r="FC7" s="106"/>
      <c r="FD7" s="106"/>
      <c r="FE7" s="106"/>
      <c r="FF7" s="106"/>
      <c r="FG7" s="106"/>
      <c r="FH7" s="106" t="s">
        <v>83</v>
      </c>
      <c r="FI7" s="106"/>
      <c r="FJ7" s="106"/>
      <c r="FK7" s="106"/>
      <c r="FL7" s="106"/>
      <c r="FM7" s="106"/>
      <c r="FN7" s="106" t="s">
        <v>84</v>
      </c>
      <c r="FO7" s="106"/>
      <c r="FP7" s="106"/>
      <c r="FQ7" s="106"/>
      <c r="FR7" s="106"/>
      <c r="FS7" s="106"/>
      <c r="FT7" s="106"/>
      <c r="FU7" s="106" t="s">
        <v>85</v>
      </c>
      <c r="FV7" s="106"/>
      <c r="FW7" s="106"/>
      <c r="FX7" s="106"/>
      <c r="FY7" s="106"/>
      <c r="FZ7" s="106"/>
      <c r="GA7" s="106"/>
      <c r="GB7" s="106" t="s">
        <v>86</v>
      </c>
      <c r="GC7" s="106"/>
      <c r="GD7" s="106"/>
      <c r="GE7" s="106"/>
      <c r="GF7" s="106"/>
      <c r="GG7" s="106"/>
      <c r="GH7" s="106"/>
      <c r="GI7" s="106" t="s">
        <v>87</v>
      </c>
      <c r="GJ7" s="106"/>
      <c r="GK7" s="106"/>
      <c r="GL7" s="106"/>
      <c r="GM7" s="106"/>
      <c r="GN7" s="106"/>
      <c r="GO7" s="106"/>
      <c r="GP7" s="106" t="s">
        <v>88</v>
      </c>
      <c r="GQ7" s="106"/>
      <c r="GR7" s="106"/>
      <c r="GS7" s="106"/>
      <c r="GT7" s="106"/>
      <c r="GU7" s="106"/>
      <c r="GV7" s="106"/>
      <c r="GW7" s="101" t="s">
        <v>89</v>
      </c>
      <c r="GX7" s="101"/>
      <c r="GY7" s="101"/>
      <c r="GZ7" s="101"/>
      <c r="HA7" s="101"/>
      <c r="HB7" s="101"/>
      <c r="HC7" s="101"/>
      <c r="HD7" s="101" t="s">
        <v>90</v>
      </c>
      <c r="HE7" s="101"/>
      <c r="HF7" s="101"/>
      <c r="HG7" s="101"/>
      <c r="HH7" s="101"/>
      <c r="HI7" s="101"/>
      <c r="HJ7" s="101"/>
      <c r="HK7" s="101" t="s">
        <v>91</v>
      </c>
      <c r="HL7" s="101"/>
      <c r="HM7" s="101"/>
      <c r="HN7" s="101"/>
      <c r="HO7" s="101"/>
      <c r="HP7" s="101"/>
      <c r="HQ7" s="101"/>
      <c r="HR7" s="106" t="s">
        <v>92</v>
      </c>
      <c r="HS7" s="106"/>
      <c r="HT7" s="106"/>
      <c r="HU7" s="106"/>
      <c r="HV7" s="106"/>
      <c r="HW7" s="106"/>
      <c r="HX7" s="106"/>
      <c r="HY7" s="106" t="s">
        <v>93</v>
      </c>
      <c r="HZ7" s="106"/>
      <c r="IA7" s="106"/>
      <c r="IB7" s="106"/>
      <c r="IC7" s="106"/>
      <c r="ID7" s="106"/>
      <c r="IE7" s="106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</row>
    <row r="8" spans="1:256" s="74" customFormat="1" ht="13.8" customHeight="1" x14ac:dyDescent="0.25">
      <c r="A8" s="99"/>
      <c r="B8" s="99"/>
      <c r="C8" s="108" t="s">
        <v>94</v>
      </c>
      <c r="D8" s="108" t="s">
        <v>95</v>
      </c>
      <c r="E8" s="130" t="s">
        <v>96</v>
      </c>
      <c r="F8" s="130" t="s">
        <v>97</v>
      </c>
      <c r="G8" s="109" t="s">
        <v>98</v>
      </c>
      <c r="H8" s="109"/>
      <c r="I8" s="109"/>
      <c r="J8" s="109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 t="s">
        <v>99</v>
      </c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 t="s">
        <v>100</v>
      </c>
      <c r="BD8" s="101"/>
      <c r="BE8" s="101"/>
      <c r="BF8" s="101"/>
      <c r="BG8" s="101"/>
      <c r="BH8" s="101"/>
      <c r="BI8" s="101"/>
      <c r="BJ8" s="108" t="s">
        <v>101</v>
      </c>
      <c r="BK8" s="108"/>
      <c r="BL8" s="108"/>
      <c r="BM8" s="108"/>
      <c r="BN8" s="108"/>
      <c r="BO8" s="108"/>
      <c r="BP8" s="106" t="s">
        <v>102</v>
      </c>
      <c r="BQ8" s="106"/>
      <c r="BR8" s="106"/>
      <c r="BS8" s="106"/>
      <c r="BT8" s="106"/>
      <c r="BU8" s="106"/>
      <c r="BV8" s="106"/>
      <c r="BW8" s="32"/>
      <c r="BX8" s="32"/>
      <c r="BY8" s="32"/>
      <c r="BZ8" s="32"/>
      <c r="CA8" s="32"/>
      <c r="CB8" s="32"/>
      <c r="CC8" s="101"/>
      <c r="CD8" s="101"/>
      <c r="CE8" s="101"/>
      <c r="CF8" s="101"/>
      <c r="CG8" s="101"/>
      <c r="CH8" s="101"/>
      <c r="CI8" s="101"/>
      <c r="CJ8" s="101" t="s">
        <v>103</v>
      </c>
      <c r="CK8" s="101"/>
      <c r="CL8" s="101"/>
      <c r="CM8" s="101"/>
      <c r="CN8" s="101"/>
      <c r="CO8" s="101"/>
      <c r="CP8" s="101"/>
      <c r="CQ8" s="101" t="s">
        <v>104</v>
      </c>
      <c r="CR8" s="101"/>
      <c r="CS8" s="101"/>
      <c r="CT8" s="101"/>
      <c r="CU8" s="101"/>
      <c r="CV8" s="101"/>
      <c r="CW8" s="101" t="s">
        <v>105</v>
      </c>
      <c r="CX8" s="101" t="s">
        <v>106</v>
      </c>
      <c r="CY8" s="101"/>
      <c r="CZ8" s="101"/>
      <c r="DA8" s="101"/>
      <c r="DB8" s="101"/>
      <c r="DC8" s="101"/>
      <c r="DD8" s="101" t="s">
        <v>107</v>
      </c>
      <c r="DE8" s="101"/>
      <c r="DF8" s="101"/>
      <c r="DG8" s="101"/>
      <c r="DH8" s="101"/>
      <c r="DI8" s="101"/>
      <c r="DJ8" s="101"/>
      <c r="DK8" s="101"/>
      <c r="DL8" s="101"/>
      <c r="DM8" s="101"/>
      <c r="DN8" s="101"/>
      <c r="DO8" s="101"/>
      <c r="DP8" s="101"/>
      <c r="DQ8" s="101"/>
      <c r="DR8" s="106"/>
      <c r="DS8" s="106"/>
      <c r="DT8" s="106"/>
      <c r="DU8" s="106"/>
      <c r="DV8" s="106"/>
      <c r="DW8" s="106"/>
      <c r="DX8" s="106"/>
      <c r="DY8" s="101"/>
      <c r="DZ8" s="101"/>
      <c r="EA8" s="101"/>
      <c r="EB8" s="101"/>
      <c r="EC8" s="101"/>
      <c r="ED8" s="101"/>
      <c r="EE8" s="101"/>
      <c r="EF8" s="106"/>
      <c r="EG8" s="106"/>
      <c r="EH8" s="106"/>
      <c r="EI8" s="106"/>
      <c r="EJ8" s="106"/>
      <c r="EK8" s="106"/>
      <c r="EL8" s="106"/>
      <c r="EM8" s="106"/>
      <c r="EN8" s="106"/>
      <c r="EO8" s="106"/>
      <c r="EP8" s="106"/>
      <c r="EQ8" s="106"/>
      <c r="ER8" s="106"/>
      <c r="ES8" s="106"/>
      <c r="ET8" s="106"/>
      <c r="EU8" s="106"/>
      <c r="EV8" s="106"/>
      <c r="EW8" s="106"/>
      <c r="EX8" s="106"/>
      <c r="EY8" s="106"/>
      <c r="EZ8" s="106"/>
      <c r="FA8" s="106"/>
      <c r="FB8" s="106"/>
      <c r="FC8" s="106"/>
      <c r="FD8" s="106"/>
      <c r="FE8" s="106"/>
      <c r="FF8" s="106"/>
      <c r="FG8" s="106"/>
      <c r="FH8" s="106"/>
      <c r="FI8" s="106"/>
      <c r="FJ8" s="106"/>
      <c r="FK8" s="106"/>
      <c r="FL8" s="106"/>
      <c r="FM8" s="106"/>
      <c r="FN8" s="106"/>
      <c r="FO8" s="106"/>
      <c r="FP8" s="106"/>
      <c r="FQ8" s="106"/>
      <c r="FR8" s="106"/>
      <c r="FS8" s="106"/>
      <c r="FT8" s="106"/>
      <c r="FU8" s="106"/>
      <c r="FV8" s="106"/>
      <c r="FW8" s="106"/>
      <c r="FX8" s="106"/>
      <c r="FY8" s="106"/>
      <c r="FZ8" s="106"/>
      <c r="GA8" s="106"/>
      <c r="GB8" s="106"/>
      <c r="GC8" s="106"/>
      <c r="GD8" s="106"/>
      <c r="GE8" s="106"/>
      <c r="GF8" s="106"/>
      <c r="GG8" s="106"/>
      <c r="GH8" s="106"/>
      <c r="GI8" s="106"/>
      <c r="GJ8" s="106"/>
      <c r="GK8" s="106"/>
      <c r="GL8" s="106"/>
      <c r="GM8" s="106"/>
      <c r="GN8" s="106"/>
      <c r="GO8" s="106"/>
      <c r="GP8" s="106"/>
      <c r="GQ8" s="106"/>
      <c r="GR8" s="106"/>
      <c r="GS8" s="106"/>
      <c r="GT8" s="106"/>
      <c r="GU8" s="106"/>
      <c r="GV8" s="106"/>
      <c r="GW8" s="101"/>
      <c r="GX8" s="101"/>
      <c r="GY8" s="101"/>
      <c r="GZ8" s="101"/>
      <c r="HA8" s="101"/>
      <c r="HB8" s="101"/>
      <c r="HC8" s="101"/>
      <c r="HD8" s="101"/>
      <c r="HE8" s="101"/>
      <c r="HF8" s="101"/>
      <c r="HG8" s="101"/>
      <c r="HH8" s="101"/>
      <c r="HI8" s="101"/>
      <c r="HJ8" s="101"/>
      <c r="HK8" s="101"/>
      <c r="HL8" s="101"/>
      <c r="HM8" s="101"/>
      <c r="HN8" s="101"/>
      <c r="HO8" s="101"/>
      <c r="HP8" s="101"/>
      <c r="HQ8" s="101"/>
      <c r="HR8" s="106"/>
      <c r="HS8" s="106"/>
      <c r="HT8" s="106"/>
      <c r="HU8" s="106"/>
      <c r="HV8" s="106"/>
      <c r="HW8" s="106"/>
      <c r="HX8" s="106"/>
      <c r="HY8" s="106"/>
      <c r="HZ8" s="106"/>
      <c r="IA8" s="106"/>
      <c r="IB8" s="106"/>
      <c r="IC8" s="106"/>
      <c r="ID8" s="106"/>
      <c r="IE8" s="106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</row>
    <row r="9" spans="1:256" s="76" customFormat="1" ht="13.2" customHeight="1" x14ac:dyDescent="0.25">
      <c r="A9" s="99"/>
      <c r="B9" s="99"/>
      <c r="C9" s="108"/>
      <c r="D9" s="108"/>
      <c r="E9" s="130"/>
      <c r="F9" s="130"/>
      <c r="G9" s="109"/>
      <c r="H9" s="109"/>
      <c r="I9" s="109"/>
      <c r="J9" s="109"/>
      <c r="K9" s="102" t="str">
        <f>C8</f>
        <v>Исп. за январь-август 2022  года</v>
      </c>
      <c r="L9" s="102" t="s">
        <v>108</v>
      </c>
      <c r="M9" s="102" t="s">
        <v>109</v>
      </c>
      <c r="N9" s="102" t="str">
        <f>F8</f>
        <v>Исполнено за январь-август  2023 года</v>
      </c>
      <c r="O9" s="103" t="s">
        <v>110</v>
      </c>
      <c r="P9" s="103"/>
      <c r="Q9" s="103"/>
      <c r="R9" s="103"/>
      <c r="S9" s="102" t="str">
        <f>K9</f>
        <v>Исп. за январь-август 2022  года</v>
      </c>
      <c r="T9" s="102" t="s">
        <v>111</v>
      </c>
      <c r="U9" s="102" t="s">
        <v>109</v>
      </c>
      <c r="V9" s="102" t="s">
        <v>112</v>
      </c>
      <c r="W9" s="102" t="str">
        <f>N9</f>
        <v>Исполнено за январь-август  2023 года</v>
      </c>
      <c r="X9" s="103" t="s">
        <v>4</v>
      </c>
      <c r="Y9" s="103"/>
      <c r="Z9" s="103"/>
      <c r="AA9" s="102" t="s">
        <v>113</v>
      </c>
      <c r="AB9" s="102" t="s">
        <v>114</v>
      </c>
      <c r="AC9" s="102" t="str">
        <f>W9</f>
        <v>Исполнено за январь-август  2023 года</v>
      </c>
      <c r="AD9" s="103" t="s">
        <v>4</v>
      </c>
      <c r="AE9" s="103"/>
      <c r="AF9" s="103"/>
      <c r="AG9" s="102" t="str">
        <f>S9</f>
        <v>Исп. за январь-август 2022  года</v>
      </c>
      <c r="AH9" s="102" t="s">
        <v>111</v>
      </c>
      <c r="AI9" s="102" t="s">
        <v>96</v>
      </c>
      <c r="AJ9" s="102" t="s">
        <v>112</v>
      </c>
      <c r="AK9" s="102" t="str">
        <f>AC9</f>
        <v>Исполнено за январь-август  2023 года</v>
      </c>
      <c r="AL9" s="103" t="s">
        <v>4</v>
      </c>
      <c r="AM9" s="103"/>
      <c r="AN9" s="103"/>
      <c r="AO9" s="111" t="str">
        <f>AG9</f>
        <v>Исп. за январь-август 2022  года</v>
      </c>
      <c r="AP9" s="102" t="s">
        <v>108</v>
      </c>
      <c r="AQ9" s="110" t="s">
        <v>109</v>
      </c>
      <c r="AR9" s="102" t="str">
        <f>AK9</f>
        <v>Исполнено за январь-август  2023 года</v>
      </c>
      <c r="AS9" s="103" t="s">
        <v>4</v>
      </c>
      <c r="AT9" s="103"/>
      <c r="AU9" s="103"/>
      <c r="AV9" s="111" t="str">
        <f>AO9</f>
        <v>Исп. за январь-август 2022  года</v>
      </c>
      <c r="AW9" s="33"/>
      <c r="AX9" s="110" t="s">
        <v>109</v>
      </c>
      <c r="AY9" s="102" t="str">
        <f>AR9</f>
        <v>Исполнено за январь-август  2023 года</v>
      </c>
      <c r="AZ9" s="112" t="s">
        <v>98</v>
      </c>
      <c r="BA9" s="112"/>
      <c r="BB9" s="112"/>
      <c r="BC9" s="111" t="str">
        <f>AV9</f>
        <v>Исп. за январь-август 2022  года</v>
      </c>
      <c r="BD9" s="102" t="s">
        <v>108</v>
      </c>
      <c r="BE9" s="110" t="s">
        <v>109</v>
      </c>
      <c r="BF9" s="102" t="str">
        <f>AR9</f>
        <v>Исполнено за январь-август  2023 года</v>
      </c>
      <c r="BG9" s="103" t="s">
        <v>4</v>
      </c>
      <c r="BH9" s="103"/>
      <c r="BI9" s="103"/>
      <c r="BJ9" s="108"/>
      <c r="BK9" s="108"/>
      <c r="BL9" s="108"/>
      <c r="BM9" s="108"/>
      <c r="BN9" s="108"/>
      <c r="BO9" s="108"/>
      <c r="BP9" s="106"/>
      <c r="BQ9" s="106"/>
      <c r="BR9" s="106"/>
      <c r="BS9" s="106"/>
      <c r="BT9" s="106"/>
      <c r="BU9" s="106"/>
      <c r="BV9" s="106"/>
      <c r="BW9" s="34"/>
      <c r="BX9" s="34"/>
      <c r="BY9" s="34"/>
      <c r="BZ9" s="34"/>
      <c r="CA9" s="34"/>
      <c r="CB9" s="34"/>
      <c r="CC9" s="111" t="str">
        <f>BC9</f>
        <v>Исп. за январь-август 2022  года</v>
      </c>
      <c r="CD9" s="102" t="s">
        <v>108</v>
      </c>
      <c r="CE9" s="110" t="s">
        <v>109</v>
      </c>
      <c r="CF9" s="102" t="str">
        <f>BF9</f>
        <v>Исполнено за январь-август  2023 года</v>
      </c>
      <c r="CG9" s="103" t="s">
        <v>4</v>
      </c>
      <c r="CH9" s="103"/>
      <c r="CI9" s="103"/>
      <c r="CJ9" s="111" t="str">
        <f>CC9</f>
        <v>Исп. за январь-август 2022  года</v>
      </c>
      <c r="CK9" s="102" t="s">
        <v>108</v>
      </c>
      <c r="CL9" s="110" t="s">
        <v>109</v>
      </c>
      <c r="CM9" s="102" t="str">
        <f>CF9</f>
        <v>Исполнено за январь-август  2023 года</v>
      </c>
      <c r="CN9" s="103" t="s">
        <v>4</v>
      </c>
      <c r="CO9" s="103"/>
      <c r="CP9" s="103"/>
      <c r="CQ9" s="102" t="s">
        <v>113</v>
      </c>
      <c r="CR9" s="102" t="s">
        <v>114</v>
      </c>
      <c r="CS9" s="102" t="str">
        <f>CF9</f>
        <v>Исполнено за январь-август  2023 года</v>
      </c>
      <c r="CT9" s="103" t="s">
        <v>4</v>
      </c>
      <c r="CU9" s="103"/>
      <c r="CV9" s="103"/>
      <c r="CW9" s="111" t="str">
        <f>CC9</f>
        <v>Исп. за январь-август 2022  года</v>
      </c>
      <c r="CX9" s="102" t="s">
        <v>108</v>
      </c>
      <c r="CY9" s="102" t="s">
        <v>96</v>
      </c>
      <c r="CZ9" s="102" t="str">
        <f>CS9</f>
        <v>Исполнено за январь-август  2023 года</v>
      </c>
      <c r="DA9" s="103" t="s">
        <v>4</v>
      </c>
      <c r="DB9" s="103"/>
      <c r="DC9" s="103"/>
      <c r="DD9" s="111" t="str">
        <f>CJ9</f>
        <v>Исп. за январь-август 2022  года</v>
      </c>
      <c r="DE9" s="102" t="s">
        <v>108</v>
      </c>
      <c r="DF9" s="110" t="s">
        <v>109</v>
      </c>
      <c r="DG9" s="102" t="str">
        <f>CZ9</f>
        <v>Исполнено за январь-август  2023 года</v>
      </c>
      <c r="DH9" s="103" t="s">
        <v>4</v>
      </c>
      <c r="DI9" s="103"/>
      <c r="DJ9" s="103"/>
      <c r="DK9" s="111" t="str">
        <f>DD9</f>
        <v>Исп. за январь-август 2022  года</v>
      </c>
      <c r="DL9" s="102" t="s">
        <v>108</v>
      </c>
      <c r="DM9" s="110" t="s">
        <v>96</v>
      </c>
      <c r="DN9" s="102" t="str">
        <f>DG9</f>
        <v>Исполнено за январь-август  2023 года</v>
      </c>
      <c r="DO9" s="103" t="s">
        <v>4</v>
      </c>
      <c r="DP9" s="103"/>
      <c r="DQ9" s="103"/>
      <c r="DR9" s="111" t="str">
        <f>DK9</f>
        <v>Исп. за январь-август 2022  года</v>
      </c>
      <c r="DS9" s="102" t="s">
        <v>108</v>
      </c>
      <c r="DT9" s="110" t="s">
        <v>109</v>
      </c>
      <c r="DU9" s="102" t="str">
        <f>DN9</f>
        <v>Исполнено за январь-август  2023 года</v>
      </c>
      <c r="DV9" s="103" t="s">
        <v>4</v>
      </c>
      <c r="DW9" s="103"/>
      <c r="DX9" s="103"/>
      <c r="DY9" s="111" t="str">
        <f>DR9</f>
        <v>Исп. за январь-август 2022  года</v>
      </c>
      <c r="DZ9" s="102" t="s">
        <v>108</v>
      </c>
      <c r="EA9" s="110" t="s">
        <v>109</v>
      </c>
      <c r="EB9" s="102" t="str">
        <f>DU9</f>
        <v>Исполнено за январь-август  2023 года</v>
      </c>
      <c r="EC9" s="103" t="s">
        <v>4</v>
      </c>
      <c r="ED9" s="103"/>
      <c r="EE9" s="103"/>
      <c r="EF9" s="111" t="str">
        <f>DY9</f>
        <v>Исп. за январь-август 2022  года</v>
      </c>
      <c r="EG9" s="102" t="s">
        <v>108</v>
      </c>
      <c r="EH9" s="110" t="s">
        <v>109</v>
      </c>
      <c r="EI9" s="102" t="str">
        <f>EB9</f>
        <v>Исполнено за январь-август  2023 года</v>
      </c>
      <c r="EJ9" s="103" t="s">
        <v>4</v>
      </c>
      <c r="EK9" s="103"/>
      <c r="EL9" s="103"/>
      <c r="EM9" s="111" t="str">
        <f>EF9</f>
        <v>Исп. за январь-август 2022  года</v>
      </c>
      <c r="EN9" s="102" t="s">
        <v>108</v>
      </c>
      <c r="EO9" s="110" t="s">
        <v>96</v>
      </c>
      <c r="EP9" s="102" t="str">
        <f>EI9</f>
        <v>Исполнено за январь-август  2023 года</v>
      </c>
      <c r="EQ9" s="103" t="s">
        <v>4</v>
      </c>
      <c r="ER9" s="103"/>
      <c r="ES9" s="103"/>
      <c r="ET9" s="111" t="str">
        <f>EM9</f>
        <v>Исп. за январь-август 2022  года</v>
      </c>
      <c r="EU9" s="102" t="s">
        <v>108</v>
      </c>
      <c r="EV9" s="110" t="s">
        <v>115</v>
      </c>
      <c r="EW9" s="102" t="str">
        <f>EP9</f>
        <v>Исполнено за январь-август  2023 года</v>
      </c>
      <c r="EX9" s="103" t="s">
        <v>4</v>
      </c>
      <c r="EY9" s="103"/>
      <c r="EZ9" s="103"/>
      <c r="FA9" s="111" t="str">
        <f>ET9</f>
        <v>Исп. за январь-август 2022  года</v>
      </c>
      <c r="FB9" s="102" t="s">
        <v>108</v>
      </c>
      <c r="FC9" s="110" t="s">
        <v>109</v>
      </c>
      <c r="FD9" s="102" t="str">
        <f>EW9</f>
        <v>Исполнено за январь-август  2023 года</v>
      </c>
      <c r="FE9" s="103" t="s">
        <v>4</v>
      </c>
      <c r="FF9" s="103"/>
      <c r="FG9" s="103"/>
      <c r="FH9" s="102" t="s">
        <v>116</v>
      </c>
      <c r="FI9" s="102" t="s">
        <v>114</v>
      </c>
      <c r="FJ9" s="102" t="str">
        <f>FD9</f>
        <v>Исполнено за январь-август  2023 года</v>
      </c>
      <c r="FK9" s="103" t="s">
        <v>4</v>
      </c>
      <c r="FL9" s="103"/>
      <c r="FM9" s="103"/>
      <c r="FN9" s="111" t="str">
        <f>FA9</f>
        <v>Исп. за январь-август 2022  года</v>
      </c>
      <c r="FO9" s="102" t="s">
        <v>108</v>
      </c>
      <c r="FP9" s="110" t="s">
        <v>96</v>
      </c>
      <c r="FQ9" s="102" t="str">
        <f>FJ9</f>
        <v>Исполнено за январь-август  2023 года</v>
      </c>
      <c r="FR9" s="103" t="s">
        <v>4</v>
      </c>
      <c r="FS9" s="103"/>
      <c r="FT9" s="103"/>
      <c r="FU9" s="111" t="str">
        <f>FN9</f>
        <v>Исп. за январь-август 2022  года</v>
      </c>
      <c r="FV9" s="102" t="s">
        <v>117</v>
      </c>
      <c r="FW9" s="110" t="s">
        <v>109</v>
      </c>
      <c r="FX9" s="102" t="str">
        <f>FQ9</f>
        <v>Исполнено за январь-август  2023 года</v>
      </c>
      <c r="FY9" s="103" t="s">
        <v>4</v>
      </c>
      <c r="FZ9" s="103"/>
      <c r="GA9" s="103"/>
      <c r="GB9" s="111" t="str">
        <f>FU9</f>
        <v>Исп. за январь-август 2022  года</v>
      </c>
      <c r="GC9" s="102" t="s">
        <v>95</v>
      </c>
      <c r="GD9" s="110" t="s">
        <v>118</v>
      </c>
      <c r="GE9" s="102" t="str">
        <f>FX9</f>
        <v>Исполнено за январь-август  2023 года</v>
      </c>
      <c r="GF9" s="103" t="s">
        <v>4</v>
      </c>
      <c r="GG9" s="103"/>
      <c r="GH9" s="103"/>
      <c r="GI9" s="111" t="str">
        <f>GB9</f>
        <v>Исп. за январь-август 2022  года</v>
      </c>
      <c r="GJ9" s="102" t="s">
        <v>108</v>
      </c>
      <c r="GK9" s="110" t="s">
        <v>96</v>
      </c>
      <c r="GL9" s="102" t="str">
        <f>GE9</f>
        <v>Исполнено за январь-август  2023 года</v>
      </c>
      <c r="GM9" s="103" t="s">
        <v>4</v>
      </c>
      <c r="GN9" s="103"/>
      <c r="GO9" s="103"/>
      <c r="GP9" s="111" t="str">
        <f>GI9</f>
        <v>Исп. за январь-август 2022  года</v>
      </c>
      <c r="GQ9" s="102" t="s">
        <v>108</v>
      </c>
      <c r="GR9" s="110" t="s">
        <v>109</v>
      </c>
      <c r="GS9" s="102" t="str">
        <f>GL9</f>
        <v>Исполнено за январь-август  2023 года</v>
      </c>
      <c r="GT9" s="103" t="s">
        <v>4</v>
      </c>
      <c r="GU9" s="103"/>
      <c r="GV9" s="103"/>
      <c r="GW9" s="111" t="str">
        <f>GP9</f>
        <v>Исп. за январь-август 2022  года</v>
      </c>
      <c r="GX9" s="102" t="s">
        <v>119</v>
      </c>
      <c r="GY9" s="110" t="s">
        <v>120</v>
      </c>
      <c r="GZ9" s="102" t="str">
        <f>GS9</f>
        <v>Исполнено за январь-август  2023 года</v>
      </c>
      <c r="HA9" s="103" t="s">
        <v>4</v>
      </c>
      <c r="HB9" s="103"/>
      <c r="HC9" s="103"/>
      <c r="HD9" s="111" t="str">
        <f>GW9</f>
        <v>Исп. за январь-август 2022  года</v>
      </c>
      <c r="HE9" s="102" t="s">
        <v>108</v>
      </c>
      <c r="HF9" s="110" t="s">
        <v>96</v>
      </c>
      <c r="HG9" s="102" t="str">
        <f>GZ9</f>
        <v>Исполнено за январь-август  2023 года</v>
      </c>
      <c r="HH9" s="103" t="s">
        <v>4</v>
      </c>
      <c r="HI9" s="103"/>
      <c r="HJ9" s="103"/>
      <c r="HK9" s="102" t="str">
        <f>HD9</f>
        <v>Исп. за январь-август 2022  года</v>
      </c>
      <c r="HL9" s="102" t="s">
        <v>108</v>
      </c>
      <c r="HM9" s="102" t="s">
        <v>109</v>
      </c>
      <c r="HN9" s="102" t="str">
        <f>HG9</f>
        <v>Исполнено за январь-август  2023 года</v>
      </c>
      <c r="HO9" s="103" t="s">
        <v>4</v>
      </c>
      <c r="HP9" s="103"/>
      <c r="HQ9" s="103"/>
      <c r="HR9" s="111" t="str">
        <f>HK9</f>
        <v>Исп. за январь-август 2022  года</v>
      </c>
      <c r="HS9" s="102" t="s">
        <v>108</v>
      </c>
      <c r="HT9" s="110" t="s">
        <v>109</v>
      </c>
      <c r="HU9" s="102" t="str">
        <f>HN9</f>
        <v>Исполнено за январь-август  2023 года</v>
      </c>
      <c r="HV9" s="102" t="s">
        <v>121</v>
      </c>
      <c r="HW9" s="102" t="s">
        <v>122</v>
      </c>
      <c r="HX9" s="102" t="s">
        <v>123</v>
      </c>
      <c r="HY9" s="111" t="str">
        <f>HR9</f>
        <v>Исп. за январь-август 2022  года</v>
      </c>
      <c r="HZ9" s="102" t="s">
        <v>108</v>
      </c>
      <c r="IA9" s="110" t="s">
        <v>109</v>
      </c>
      <c r="IB9" s="102" t="str">
        <f>HU9</f>
        <v>Исполнено за январь-август  2023 года</v>
      </c>
      <c r="IC9" s="102" t="s">
        <v>121</v>
      </c>
      <c r="ID9" s="102" t="s">
        <v>122</v>
      </c>
      <c r="IE9" s="102" t="s">
        <v>123</v>
      </c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  <c r="IS9" s="35"/>
      <c r="IT9" s="35"/>
      <c r="IU9" s="35"/>
      <c r="IV9" s="35"/>
    </row>
    <row r="10" spans="1:256" s="75" customFormat="1" ht="29.4" customHeight="1" x14ac:dyDescent="0.25">
      <c r="A10" s="99"/>
      <c r="B10" s="99"/>
      <c r="C10" s="108"/>
      <c r="D10" s="108"/>
      <c r="E10" s="130"/>
      <c r="F10" s="130"/>
      <c r="G10" s="103" t="s">
        <v>124</v>
      </c>
      <c r="H10" s="103" t="s">
        <v>125</v>
      </c>
      <c r="I10" s="103" t="s">
        <v>126</v>
      </c>
      <c r="J10" s="103" t="s">
        <v>127</v>
      </c>
      <c r="K10" s="102"/>
      <c r="L10" s="102"/>
      <c r="M10" s="102"/>
      <c r="N10" s="102"/>
      <c r="O10" s="103" t="s">
        <v>128</v>
      </c>
      <c r="P10" s="103" t="s">
        <v>129</v>
      </c>
      <c r="Q10" s="103" t="s">
        <v>130</v>
      </c>
      <c r="R10" s="103" t="s">
        <v>131</v>
      </c>
      <c r="S10" s="102"/>
      <c r="T10" s="102"/>
      <c r="U10" s="102"/>
      <c r="V10" s="102"/>
      <c r="W10" s="102"/>
      <c r="X10" s="103" t="s">
        <v>129</v>
      </c>
      <c r="Y10" s="103" t="s">
        <v>130</v>
      </c>
      <c r="Z10" s="103" t="s">
        <v>132</v>
      </c>
      <c r="AA10" s="102"/>
      <c r="AB10" s="102"/>
      <c r="AC10" s="102"/>
      <c r="AD10" s="103" t="s">
        <v>5</v>
      </c>
      <c r="AE10" s="103" t="s">
        <v>130</v>
      </c>
      <c r="AF10" s="103" t="s">
        <v>133</v>
      </c>
      <c r="AG10" s="102"/>
      <c r="AH10" s="102"/>
      <c r="AI10" s="102"/>
      <c r="AJ10" s="102"/>
      <c r="AK10" s="102"/>
      <c r="AL10" s="103" t="s">
        <v>129</v>
      </c>
      <c r="AM10" s="103" t="s">
        <v>130</v>
      </c>
      <c r="AN10" s="103" t="s">
        <v>134</v>
      </c>
      <c r="AO10" s="111"/>
      <c r="AP10" s="102"/>
      <c r="AQ10" s="110"/>
      <c r="AR10" s="102"/>
      <c r="AS10" s="103" t="s">
        <v>129</v>
      </c>
      <c r="AT10" s="103" t="s">
        <v>130</v>
      </c>
      <c r="AU10" s="103" t="s">
        <v>134</v>
      </c>
      <c r="AV10" s="111"/>
      <c r="AW10" s="107" t="s">
        <v>108</v>
      </c>
      <c r="AX10" s="110"/>
      <c r="AY10" s="102"/>
      <c r="AZ10" s="103" t="s">
        <v>129</v>
      </c>
      <c r="BA10" s="103" t="s">
        <v>130</v>
      </c>
      <c r="BB10" s="103" t="s">
        <v>134</v>
      </c>
      <c r="BC10" s="111"/>
      <c r="BD10" s="102"/>
      <c r="BE10" s="110"/>
      <c r="BF10" s="102"/>
      <c r="BG10" s="103" t="s">
        <v>129</v>
      </c>
      <c r="BH10" s="103" t="s">
        <v>130</v>
      </c>
      <c r="BI10" s="103" t="s">
        <v>135</v>
      </c>
      <c r="BJ10" s="103" t="s">
        <v>113</v>
      </c>
      <c r="BK10" s="103" t="s">
        <v>114</v>
      </c>
      <c r="BL10" s="103" t="str">
        <f>BF9</f>
        <v>Исполнено за январь-август  2023 года</v>
      </c>
      <c r="BM10" s="103" t="s">
        <v>4</v>
      </c>
      <c r="BN10" s="103"/>
      <c r="BO10" s="103"/>
      <c r="BP10" s="111" t="str">
        <f>BC9</f>
        <v>Исп. за январь-август 2022  года</v>
      </c>
      <c r="BQ10" s="103" t="s">
        <v>108</v>
      </c>
      <c r="BR10" s="110" t="s">
        <v>96</v>
      </c>
      <c r="BS10" s="103" t="str">
        <f>BL10</f>
        <v>Исполнено за январь-август  2023 года</v>
      </c>
      <c r="BT10" s="103" t="s">
        <v>4</v>
      </c>
      <c r="BU10" s="103"/>
      <c r="BV10" s="103"/>
      <c r="BW10" s="34"/>
      <c r="BX10" s="34"/>
      <c r="BY10" s="34"/>
      <c r="BZ10" s="34"/>
      <c r="CA10" s="34"/>
      <c r="CB10" s="34"/>
      <c r="CC10" s="111"/>
      <c r="CD10" s="102"/>
      <c r="CE10" s="110"/>
      <c r="CF10" s="102"/>
      <c r="CG10" s="103" t="s">
        <v>129</v>
      </c>
      <c r="CH10" s="103" t="s">
        <v>130</v>
      </c>
      <c r="CI10" s="103" t="s">
        <v>135</v>
      </c>
      <c r="CJ10" s="111"/>
      <c r="CK10" s="102"/>
      <c r="CL10" s="110"/>
      <c r="CM10" s="102"/>
      <c r="CN10" s="103" t="s">
        <v>129</v>
      </c>
      <c r="CO10" s="103" t="s">
        <v>130</v>
      </c>
      <c r="CP10" s="103" t="s">
        <v>135</v>
      </c>
      <c r="CQ10" s="102"/>
      <c r="CR10" s="102"/>
      <c r="CS10" s="102"/>
      <c r="CT10" s="103" t="s">
        <v>5</v>
      </c>
      <c r="CU10" s="103" t="s">
        <v>130</v>
      </c>
      <c r="CV10" s="103" t="s">
        <v>133</v>
      </c>
      <c r="CW10" s="111"/>
      <c r="CX10" s="111"/>
      <c r="CY10" s="111"/>
      <c r="CZ10" s="111"/>
      <c r="DA10" s="103" t="s">
        <v>129</v>
      </c>
      <c r="DB10" s="103" t="s">
        <v>130</v>
      </c>
      <c r="DC10" s="103" t="s">
        <v>135</v>
      </c>
      <c r="DD10" s="111"/>
      <c r="DE10" s="102"/>
      <c r="DF10" s="110"/>
      <c r="DG10" s="102"/>
      <c r="DH10" s="103" t="s">
        <v>129</v>
      </c>
      <c r="DI10" s="103" t="s">
        <v>130</v>
      </c>
      <c r="DJ10" s="103" t="s">
        <v>135</v>
      </c>
      <c r="DK10" s="111"/>
      <c r="DL10" s="102"/>
      <c r="DM10" s="110"/>
      <c r="DN10" s="102"/>
      <c r="DO10" s="103" t="s">
        <v>129</v>
      </c>
      <c r="DP10" s="103" t="s">
        <v>130</v>
      </c>
      <c r="DQ10" s="103" t="s">
        <v>135</v>
      </c>
      <c r="DR10" s="111"/>
      <c r="DS10" s="102"/>
      <c r="DT10" s="110"/>
      <c r="DU10" s="102"/>
      <c r="DV10" s="103" t="s">
        <v>129</v>
      </c>
      <c r="DW10" s="103" t="s">
        <v>130</v>
      </c>
      <c r="DX10" s="103" t="s">
        <v>135</v>
      </c>
      <c r="DY10" s="111"/>
      <c r="DZ10" s="102"/>
      <c r="EA10" s="110"/>
      <c r="EB10" s="102"/>
      <c r="EC10" s="103" t="s">
        <v>129</v>
      </c>
      <c r="ED10" s="103" t="s">
        <v>130</v>
      </c>
      <c r="EE10" s="103" t="s">
        <v>134</v>
      </c>
      <c r="EF10" s="111"/>
      <c r="EG10" s="102"/>
      <c r="EH10" s="110"/>
      <c r="EI10" s="102"/>
      <c r="EJ10" s="103" t="s">
        <v>129</v>
      </c>
      <c r="EK10" s="103" t="s">
        <v>130</v>
      </c>
      <c r="EL10" s="103" t="s">
        <v>135</v>
      </c>
      <c r="EM10" s="111"/>
      <c r="EN10" s="102"/>
      <c r="EO10" s="110"/>
      <c r="EP10" s="102"/>
      <c r="EQ10" s="103" t="s">
        <v>129</v>
      </c>
      <c r="ER10" s="103" t="s">
        <v>130</v>
      </c>
      <c r="ES10" s="103" t="s">
        <v>135</v>
      </c>
      <c r="ET10" s="111"/>
      <c r="EU10" s="102"/>
      <c r="EV10" s="110"/>
      <c r="EW10" s="102"/>
      <c r="EX10" s="103" t="s">
        <v>129</v>
      </c>
      <c r="EY10" s="103" t="s">
        <v>130</v>
      </c>
      <c r="EZ10" s="103" t="s">
        <v>135</v>
      </c>
      <c r="FA10" s="111"/>
      <c r="FB10" s="102"/>
      <c r="FC10" s="110"/>
      <c r="FD10" s="102"/>
      <c r="FE10" s="103" t="s">
        <v>129</v>
      </c>
      <c r="FF10" s="103" t="s">
        <v>130</v>
      </c>
      <c r="FG10" s="103" t="s">
        <v>135</v>
      </c>
      <c r="FH10" s="102"/>
      <c r="FI10" s="102"/>
      <c r="FJ10" s="102"/>
      <c r="FK10" s="103" t="s">
        <v>129</v>
      </c>
      <c r="FL10" s="103" t="s">
        <v>130</v>
      </c>
      <c r="FM10" s="103" t="s">
        <v>133</v>
      </c>
      <c r="FN10" s="111"/>
      <c r="FO10" s="102"/>
      <c r="FP10" s="110"/>
      <c r="FQ10" s="102"/>
      <c r="FR10" s="103" t="s">
        <v>129</v>
      </c>
      <c r="FS10" s="103" t="s">
        <v>130</v>
      </c>
      <c r="FT10" s="103" t="s">
        <v>135</v>
      </c>
      <c r="FU10" s="111"/>
      <c r="FV10" s="102"/>
      <c r="FW10" s="110"/>
      <c r="FX10" s="102"/>
      <c r="FY10" s="103" t="s">
        <v>129</v>
      </c>
      <c r="FZ10" s="103" t="s">
        <v>130</v>
      </c>
      <c r="GA10" s="103" t="s">
        <v>134</v>
      </c>
      <c r="GB10" s="111"/>
      <c r="GC10" s="102"/>
      <c r="GD10" s="110"/>
      <c r="GE10" s="102"/>
      <c r="GF10" s="103" t="s">
        <v>136</v>
      </c>
      <c r="GG10" s="103" t="s">
        <v>130</v>
      </c>
      <c r="GH10" s="103" t="s">
        <v>134</v>
      </c>
      <c r="GI10" s="111"/>
      <c r="GJ10" s="102"/>
      <c r="GK10" s="110"/>
      <c r="GL10" s="102"/>
      <c r="GM10" s="103" t="s">
        <v>129</v>
      </c>
      <c r="GN10" s="103" t="s">
        <v>130</v>
      </c>
      <c r="GO10" s="103" t="s">
        <v>135</v>
      </c>
      <c r="GP10" s="111"/>
      <c r="GQ10" s="102"/>
      <c r="GR10" s="110"/>
      <c r="GS10" s="102"/>
      <c r="GT10" s="103" t="s">
        <v>129</v>
      </c>
      <c r="GU10" s="103" t="s">
        <v>130</v>
      </c>
      <c r="GV10" s="103" t="s">
        <v>135</v>
      </c>
      <c r="GW10" s="111"/>
      <c r="GX10" s="102"/>
      <c r="GY10" s="110"/>
      <c r="GZ10" s="102"/>
      <c r="HA10" s="103" t="s">
        <v>129</v>
      </c>
      <c r="HB10" s="103" t="s">
        <v>130</v>
      </c>
      <c r="HC10" s="103" t="s">
        <v>133</v>
      </c>
      <c r="HD10" s="111"/>
      <c r="HE10" s="102"/>
      <c r="HF10" s="110"/>
      <c r="HG10" s="102"/>
      <c r="HH10" s="103" t="s">
        <v>129</v>
      </c>
      <c r="HI10" s="103" t="s">
        <v>130</v>
      </c>
      <c r="HJ10" s="103" t="s">
        <v>135</v>
      </c>
      <c r="HK10" s="102"/>
      <c r="HL10" s="102"/>
      <c r="HM10" s="102"/>
      <c r="HN10" s="102"/>
      <c r="HO10" s="103" t="s">
        <v>129</v>
      </c>
      <c r="HP10" s="103" t="s">
        <v>130</v>
      </c>
      <c r="HQ10" s="103" t="s">
        <v>135</v>
      </c>
      <c r="HR10" s="111"/>
      <c r="HS10" s="102"/>
      <c r="HT10" s="110"/>
      <c r="HU10" s="102"/>
      <c r="HV10" s="102"/>
      <c r="HW10" s="102"/>
      <c r="HX10" s="102"/>
      <c r="HY10" s="111"/>
      <c r="HZ10" s="102"/>
      <c r="IA10" s="110"/>
      <c r="IB10" s="102"/>
      <c r="IC10" s="102"/>
      <c r="ID10" s="102"/>
      <c r="IE10" s="102"/>
      <c r="IF10" s="35"/>
      <c r="IG10" s="35"/>
      <c r="IH10" s="35"/>
      <c r="II10" s="35"/>
      <c r="IJ10" s="35"/>
      <c r="IK10" s="35"/>
      <c r="IL10" s="35"/>
      <c r="IM10" s="35"/>
      <c r="IN10" s="35"/>
      <c r="IO10" s="35"/>
      <c r="IP10" s="35"/>
      <c r="IQ10" s="35"/>
      <c r="IR10" s="35"/>
      <c r="IS10" s="35"/>
      <c r="IT10" s="35"/>
      <c r="IU10" s="35"/>
      <c r="IV10" s="35"/>
    </row>
    <row r="11" spans="1:256" s="75" customFormat="1" ht="28.8" customHeight="1" x14ac:dyDescent="0.25">
      <c r="A11" s="99"/>
      <c r="B11" s="99"/>
      <c r="C11" s="108"/>
      <c r="D11" s="108"/>
      <c r="E11" s="130"/>
      <c r="F11" s="130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11"/>
      <c r="AP11" s="102"/>
      <c r="AQ11" s="110"/>
      <c r="AR11" s="102"/>
      <c r="AS11" s="102"/>
      <c r="AT11" s="102"/>
      <c r="AU11" s="102"/>
      <c r="AV11" s="111"/>
      <c r="AW11" s="107"/>
      <c r="AX11" s="110"/>
      <c r="AY11" s="102"/>
      <c r="AZ11" s="102"/>
      <c r="BA11" s="102"/>
      <c r="BB11" s="102"/>
      <c r="BC11" s="111"/>
      <c r="BD11" s="102"/>
      <c r="BE11" s="110"/>
      <c r="BF11" s="102"/>
      <c r="BG11" s="102"/>
      <c r="BH11" s="102"/>
      <c r="BI11" s="102"/>
      <c r="BJ11" s="102"/>
      <c r="BK11" s="102"/>
      <c r="BL11" s="102"/>
      <c r="BM11" s="103" t="s">
        <v>137</v>
      </c>
      <c r="BN11" s="103" t="s">
        <v>130</v>
      </c>
      <c r="BO11" s="103" t="s">
        <v>133</v>
      </c>
      <c r="BP11" s="111"/>
      <c r="BQ11" s="103"/>
      <c r="BR11" s="110"/>
      <c r="BS11" s="103"/>
      <c r="BT11" s="103" t="s">
        <v>129</v>
      </c>
      <c r="BU11" s="103" t="s">
        <v>130</v>
      </c>
      <c r="BV11" s="103" t="s">
        <v>135</v>
      </c>
      <c r="BW11" s="34"/>
      <c r="BX11" s="34"/>
      <c r="BY11" s="34"/>
      <c r="BZ11" s="34"/>
      <c r="CA11" s="34"/>
      <c r="CB11" s="34"/>
      <c r="CC11" s="111"/>
      <c r="CD11" s="102"/>
      <c r="CE11" s="110"/>
      <c r="CF11" s="102"/>
      <c r="CG11" s="102"/>
      <c r="CH11" s="102"/>
      <c r="CI11" s="102"/>
      <c r="CJ11" s="111"/>
      <c r="CK11" s="102"/>
      <c r="CL11" s="110"/>
      <c r="CM11" s="102"/>
      <c r="CN11" s="102"/>
      <c r="CO11" s="102"/>
      <c r="CP11" s="102"/>
      <c r="CQ11" s="102"/>
      <c r="CR11" s="102"/>
      <c r="CS11" s="102"/>
      <c r="CT11" s="102"/>
      <c r="CU11" s="102"/>
      <c r="CV11" s="102"/>
      <c r="CW11" s="102"/>
      <c r="CX11" s="102"/>
      <c r="CY11" s="102"/>
      <c r="CZ11" s="102"/>
      <c r="DA11" s="102"/>
      <c r="DB11" s="102"/>
      <c r="DC11" s="102"/>
      <c r="DD11" s="111"/>
      <c r="DE11" s="102"/>
      <c r="DF11" s="110"/>
      <c r="DG11" s="102"/>
      <c r="DH11" s="102"/>
      <c r="DI11" s="102"/>
      <c r="DJ11" s="102"/>
      <c r="DK11" s="111"/>
      <c r="DL11" s="102"/>
      <c r="DM11" s="110"/>
      <c r="DN11" s="102"/>
      <c r="DO11" s="102"/>
      <c r="DP11" s="102"/>
      <c r="DQ11" s="102"/>
      <c r="DR11" s="111"/>
      <c r="DS11" s="102"/>
      <c r="DT11" s="110"/>
      <c r="DU11" s="102"/>
      <c r="DV11" s="102"/>
      <c r="DW11" s="102"/>
      <c r="DX11" s="102"/>
      <c r="DY11" s="111"/>
      <c r="DZ11" s="102"/>
      <c r="EA11" s="110"/>
      <c r="EB11" s="102"/>
      <c r="EC11" s="102"/>
      <c r="ED11" s="102"/>
      <c r="EE11" s="102"/>
      <c r="EF11" s="111"/>
      <c r="EG11" s="102"/>
      <c r="EH11" s="110"/>
      <c r="EI11" s="102"/>
      <c r="EJ11" s="102"/>
      <c r="EK11" s="102"/>
      <c r="EL11" s="102"/>
      <c r="EM11" s="111"/>
      <c r="EN11" s="102"/>
      <c r="EO11" s="110"/>
      <c r="EP11" s="102"/>
      <c r="EQ11" s="102"/>
      <c r="ER11" s="102"/>
      <c r="ES11" s="102"/>
      <c r="ET11" s="111"/>
      <c r="EU11" s="102"/>
      <c r="EV11" s="110"/>
      <c r="EW11" s="102"/>
      <c r="EX11" s="102"/>
      <c r="EY11" s="102"/>
      <c r="EZ11" s="102"/>
      <c r="FA11" s="111"/>
      <c r="FB11" s="102"/>
      <c r="FC11" s="110"/>
      <c r="FD11" s="102"/>
      <c r="FE11" s="102"/>
      <c r="FF11" s="102"/>
      <c r="FG11" s="102"/>
      <c r="FH11" s="102"/>
      <c r="FI11" s="102"/>
      <c r="FJ11" s="102"/>
      <c r="FK11" s="102"/>
      <c r="FL11" s="102"/>
      <c r="FM11" s="102"/>
      <c r="FN11" s="111"/>
      <c r="FO11" s="102"/>
      <c r="FP11" s="110"/>
      <c r="FQ11" s="102"/>
      <c r="FR11" s="102"/>
      <c r="FS11" s="102"/>
      <c r="FT11" s="102"/>
      <c r="FU11" s="111"/>
      <c r="FV11" s="102"/>
      <c r="FW11" s="110"/>
      <c r="FX11" s="102"/>
      <c r="FY11" s="102"/>
      <c r="FZ11" s="102"/>
      <c r="GA11" s="102"/>
      <c r="GB11" s="111"/>
      <c r="GC11" s="102"/>
      <c r="GD11" s="110"/>
      <c r="GE11" s="102"/>
      <c r="GF11" s="102"/>
      <c r="GG11" s="102"/>
      <c r="GH11" s="102"/>
      <c r="GI11" s="111"/>
      <c r="GJ11" s="102"/>
      <c r="GK11" s="110"/>
      <c r="GL11" s="102"/>
      <c r="GM11" s="102"/>
      <c r="GN11" s="102"/>
      <c r="GO11" s="102"/>
      <c r="GP11" s="111"/>
      <c r="GQ11" s="102"/>
      <c r="GR11" s="110"/>
      <c r="GS11" s="102"/>
      <c r="GT11" s="102"/>
      <c r="GU11" s="102"/>
      <c r="GV11" s="102"/>
      <c r="GW11" s="111"/>
      <c r="GX11" s="102"/>
      <c r="GY11" s="110"/>
      <c r="GZ11" s="102"/>
      <c r="HA11" s="102"/>
      <c r="HB11" s="102"/>
      <c r="HC11" s="102"/>
      <c r="HD11" s="111"/>
      <c r="HE11" s="102"/>
      <c r="HF11" s="110"/>
      <c r="HG11" s="102"/>
      <c r="HH11" s="102"/>
      <c r="HI11" s="102"/>
      <c r="HJ11" s="102"/>
      <c r="HK11" s="102"/>
      <c r="HL11" s="102"/>
      <c r="HM11" s="102"/>
      <c r="HN11" s="102"/>
      <c r="HO11" s="102"/>
      <c r="HP11" s="102"/>
      <c r="HQ11" s="102"/>
      <c r="HR11" s="111"/>
      <c r="HS11" s="102"/>
      <c r="HT11" s="110"/>
      <c r="HU11" s="102"/>
      <c r="HV11" s="102"/>
      <c r="HW11" s="102"/>
      <c r="HX11" s="102"/>
      <c r="HY11" s="111"/>
      <c r="HZ11" s="102"/>
      <c r="IA11" s="110"/>
      <c r="IB11" s="102"/>
      <c r="IC11" s="102"/>
      <c r="ID11" s="102"/>
      <c r="IE11" s="102"/>
      <c r="IF11" s="35"/>
      <c r="IG11" s="35"/>
      <c r="IH11" s="35"/>
      <c r="II11" s="35"/>
      <c r="IJ11" s="35"/>
      <c r="IK11" s="35"/>
      <c r="IL11" s="35"/>
      <c r="IM11" s="35"/>
      <c r="IN11" s="35"/>
      <c r="IO11" s="35"/>
      <c r="IP11" s="35"/>
      <c r="IQ11" s="35"/>
      <c r="IR11" s="35"/>
      <c r="IS11" s="35"/>
      <c r="IT11" s="35"/>
      <c r="IU11" s="35"/>
      <c r="IV11" s="35"/>
    </row>
    <row r="12" spans="1:256" s="75" customFormat="1" ht="51" customHeight="1" x14ac:dyDescent="0.25">
      <c r="A12" s="99"/>
      <c r="B12" s="99"/>
      <c r="C12" s="108"/>
      <c r="D12" s="108"/>
      <c r="E12" s="130"/>
      <c r="F12" s="130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11"/>
      <c r="AP12" s="102"/>
      <c r="AQ12" s="110"/>
      <c r="AR12" s="102"/>
      <c r="AS12" s="102"/>
      <c r="AT12" s="102"/>
      <c r="AU12" s="102"/>
      <c r="AV12" s="111"/>
      <c r="AW12" s="107"/>
      <c r="AX12" s="110"/>
      <c r="AY12" s="102"/>
      <c r="AZ12" s="102"/>
      <c r="BA12" s="102"/>
      <c r="BB12" s="102"/>
      <c r="BC12" s="111"/>
      <c r="BD12" s="102"/>
      <c r="BE12" s="110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11"/>
      <c r="BQ12" s="103"/>
      <c r="BR12" s="110"/>
      <c r="BS12" s="103"/>
      <c r="BT12" s="103"/>
      <c r="BU12" s="103"/>
      <c r="BV12" s="103"/>
      <c r="BW12" s="34"/>
      <c r="BX12" s="34"/>
      <c r="BY12" s="34"/>
      <c r="BZ12" s="34"/>
      <c r="CA12" s="34"/>
      <c r="CB12" s="34"/>
      <c r="CC12" s="111"/>
      <c r="CD12" s="102"/>
      <c r="CE12" s="110"/>
      <c r="CF12" s="102"/>
      <c r="CG12" s="102"/>
      <c r="CH12" s="102"/>
      <c r="CI12" s="102"/>
      <c r="CJ12" s="111"/>
      <c r="CK12" s="102"/>
      <c r="CL12" s="110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11"/>
      <c r="DE12" s="102"/>
      <c r="DF12" s="110"/>
      <c r="DG12" s="102"/>
      <c r="DH12" s="102"/>
      <c r="DI12" s="102"/>
      <c r="DJ12" s="102"/>
      <c r="DK12" s="111"/>
      <c r="DL12" s="102"/>
      <c r="DM12" s="110"/>
      <c r="DN12" s="102"/>
      <c r="DO12" s="102"/>
      <c r="DP12" s="102"/>
      <c r="DQ12" s="102"/>
      <c r="DR12" s="111"/>
      <c r="DS12" s="102"/>
      <c r="DT12" s="110"/>
      <c r="DU12" s="102"/>
      <c r="DV12" s="102"/>
      <c r="DW12" s="102"/>
      <c r="DX12" s="102"/>
      <c r="DY12" s="111"/>
      <c r="DZ12" s="102"/>
      <c r="EA12" s="110"/>
      <c r="EB12" s="102"/>
      <c r="EC12" s="102"/>
      <c r="ED12" s="102"/>
      <c r="EE12" s="102"/>
      <c r="EF12" s="111"/>
      <c r="EG12" s="102"/>
      <c r="EH12" s="110"/>
      <c r="EI12" s="102"/>
      <c r="EJ12" s="102"/>
      <c r="EK12" s="102"/>
      <c r="EL12" s="102"/>
      <c r="EM12" s="111"/>
      <c r="EN12" s="102"/>
      <c r="EO12" s="110"/>
      <c r="EP12" s="102"/>
      <c r="EQ12" s="102"/>
      <c r="ER12" s="102"/>
      <c r="ES12" s="102"/>
      <c r="ET12" s="111"/>
      <c r="EU12" s="102"/>
      <c r="EV12" s="110"/>
      <c r="EW12" s="102"/>
      <c r="EX12" s="102"/>
      <c r="EY12" s="102"/>
      <c r="EZ12" s="102"/>
      <c r="FA12" s="111"/>
      <c r="FB12" s="102"/>
      <c r="FC12" s="110"/>
      <c r="FD12" s="102"/>
      <c r="FE12" s="102"/>
      <c r="FF12" s="102"/>
      <c r="FG12" s="102"/>
      <c r="FH12" s="102"/>
      <c r="FI12" s="102"/>
      <c r="FJ12" s="102"/>
      <c r="FK12" s="102"/>
      <c r="FL12" s="102"/>
      <c r="FM12" s="102"/>
      <c r="FN12" s="111"/>
      <c r="FO12" s="102"/>
      <c r="FP12" s="110"/>
      <c r="FQ12" s="102"/>
      <c r="FR12" s="102"/>
      <c r="FS12" s="102"/>
      <c r="FT12" s="102"/>
      <c r="FU12" s="111"/>
      <c r="FV12" s="102"/>
      <c r="FW12" s="110"/>
      <c r="FX12" s="102"/>
      <c r="FY12" s="102"/>
      <c r="FZ12" s="102"/>
      <c r="GA12" s="102"/>
      <c r="GB12" s="111"/>
      <c r="GC12" s="102"/>
      <c r="GD12" s="110"/>
      <c r="GE12" s="102"/>
      <c r="GF12" s="102"/>
      <c r="GG12" s="102"/>
      <c r="GH12" s="102"/>
      <c r="GI12" s="111"/>
      <c r="GJ12" s="102"/>
      <c r="GK12" s="110"/>
      <c r="GL12" s="102"/>
      <c r="GM12" s="102"/>
      <c r="GN12" s="102"/>
      <c r="GO12" s="102"/>
      <c r="GP12" s="111"/>
      <c r="GQ12" s="102"/>
      <c r="GR12" s="110"/>
      <c r="GS12" s="102"/>
      <c r="GT12" s="102"/>
      <c r="GU12" s="102"/>
      <c r="GV12" s="102"/>
      <c r="GW12" s="111"/>
      <c r="GX12" s="102"/>
      <c r="GY12" s="110"/>
      <c r="GZ12" s="102"/>
      <c r="HA12" s="102"/>
      <c r="HB12" s="102"/>
      <c r="HC12" s="102"/>
      <c r="HD12" s="111"/>
      <c r="HE12" s="102"/>
      <c r="HF12" s="110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11"/>
      <c r="HS12" s="102"/>
      <c r="HT12" s="110"/>
      <c r="HU12" s="102"/>
      <c r="HV12" s="102"/>
      <c r="HW12" s="102"/>
      <c r="HX12" s="102"/>
      <c r="HY12" s="111"/>
      <c r="HZ12" s="102"/>
      <c r="IA12" s="110"/>
      <c r="IB12" s="102"/>
      <c r="IC12" s="102"/>
      <c r="ID12" s="102"/>
      <c r="IE12" s="102"/>
      <c r="IF12" s="35"/>
      <c r="IG12" s="35"/>
      <c r="IH12" s="35"/>
      <c r="II12" s="35"/>
      <c r="IJ12" s="35"/>
      <c r="IK12" s="35"/>
      <c r="IL12" s="35"/>
      <c r="IM12" s="35"/>
      <c r="IN12" s="35"/>
      <c r="IO12" s="35"/>
      <c r="IP12" s="35"/>
      <c r="IQ12" s="35"/>
      <c r="IR12" s="35"/>
      <c r="IS12" s="35"/>
      <c r="IT12" s="35"/>
      <c r="IU12" s="35"/>
      <c r="IV12" s="35"/>
    </row>
    <row r="13" spans="1:256" s="41" customFormat="1" ht="39" customHeight="1" x14ac:dyDescent="0.25">
      <c r="A13" s="36" t="s">
        <v>34</v>
      </c>
      <c r="B13" s="37" t="s">
        <v>9</v>
      </c>
      <c r="C13" s="38">
        <f>K13+'безвозмезд. поступ.'!C6</f>
        <v>108757</v>
      </c>
      <c r="D13" s="38">
        <f>L13+'безвозмезд. поступ.'!D6</f>
        <v>180350</v>
      </c>
      <c r="E13" s="131">
        <f>M13+'безвозмезд. поступ.'!E6</f>
        <v>273326</v>
      </c>
      <c r="F13" s="131">
        <f>N13+'безвозмезд. поступ.'!F6</f>
        <v>130375</v>
      </c>
      <c r="G13" s="39">
        <f t="shared" ref="G13:G17" si="0">F13/C13*100</f>
        <v>119.87734122861058</v>
      </c>
      <c r="H13" s="39">
        <f>F13/D13*100</f>
        <v>72.289991682838931</v>
      </c>
      <c r="I13" s="39">
        <f t="shared" ref="I13:I17" si="1">F13/E13*100</f>
        <v>47.699450473061475</v>
      </c>
      <c r="J13" s="39">
        <f t="shared" ref="J13:J17" si="2">F13/C13*100</f>
        <v>119.87734122861058</v>
      </c>
      <c r="K13" s="40">
        <f t="shared" ref="K13:M16" si="3">S13+DY13</f>
        <v>44848</v>
      </c>
      <c r="L13" s="40">
        <f t="shared" si="3"/>
        <v>83717</v>
      </c>
      <c r="M13" s="40">
        <f t="shared" si="3"/>
        <v>84917</v>
      </c>
      <c r="N13" s="41">
        <f t="shared" ref="N13:N16" si="4">W13+EB13</f>
        <v>39762</v>
      </c>
      <c r="O13" s="42">
        <f t="shared" ref="O13:O17" si="5">N13/K13*100</f>
        <v>88.659471994291835</v>
      </c>
      <c r="P13" s="42">
        <f t="shared" ref="P13:P17" si="6">N13/L13*100</f>
        <v>47.495729660642404</v>
      </c>
      <c r="Q13" s="42">
        <f t="shared" ref="Q13:Q17" si="7">N13/M13*100</f>
        <v>46.824546321702371</v>
      </c>
      <c r="R13" s="42">
        <f t="shared" ref="R13:R17" si="8">N13*100/K13</f>
        <v>88.659471994291835</v>
      </c>
      <c r="S13" s="38">
        <f t="shared" ref="S13:U16" si="9">AG13+AO13+BC13+CC13+DK13+DR13</f>
        <v>33631</v>
      </c>
      <c r="T13" s="43">
        <f t="shared" si="9"/>
        <v>66795</v>
      </c>
      <c r="U13" s="43">
        <f t="shared" si="9"/>
        <v>67695</v>
      </c>
      <c r="V13" s="43">
        <f t="shared" ref="V13:V17" si="10">U13/S13*100</f>
        <v>201.28750260176625</v>
      </c>
      <c r="W13" s="43">
        <f t="shared" ref="W13:W16" si="11">AR13+BF13+CF13+DN13+DU13+AK13</f>
        <v>30171</v>
      </c>
      <c r="X13" s="44">
        <f t="shared" ref="X13:X17" si="12">W13/T13*100</f>
        <v>45.1695486189086</v>
      </c>
      <c r="Y13" s="45">
        <f t="shared" ref="Y13:Y17" si="13">W13/U13*100</f>
        <v>44.569022822955908</v>
      </c>
      <c r="Z13" s="45">
        <f t="shared" ref="Z13:Z17" si="14">W13/S13*100</f>
        <v>89.711872974339144</v>
      </c>
      <c r="AA13" s="38"/>
      <c r="AB13" s="38"/>
      <c r="AC13" s="38"/>
      <c r="AD13" s="38"/>
      <c r="AE13" s="38"/>
      <c r="AF13" s="38"/>
      <c r="AG13" s="38">
        <v>17325</v>
      </c>
      <c r="AH13" s="41">
        <v>31542</v>
      </c>
      <c r="AI13" s="41">
        <v>31542</v>
      </c>
      <c r="AJ13" s="41">
        <f t="shared" ref="AJ13:AJ17" si="15">AI13/AG13*100</f>
        <v>182.06060606060606</v>
      </c>
      <c r="AK13" s="41">
        <v>20719</v>
      </c>
      <c r="AL13" s="46">
        <f t="shared" ref="AL13:AL17" si="16">AK13/AH13*100</f>
        <v>65.687020480629002</v>
      </c>
      <c r="AM13" s="45">
        <f t="shared" ref="AM13:AM17" si="17">AK13/AI13*100</f>
        <v>65.687020480629002</v>
      </c>
      <c r="AN13" s="45">
        <f t="shared" ref="AN13:AN17" si="18">AK13*100/AG13</f>
        <v>119.5901875901876</v>
      </c>
      <c r="AO13" s="41">
        <f>AV13</f>
        <v>2735</v>
      </c>
      <c r="AP13" s="47">
        <f>AW13</f>
        <v>3717</v>
      </c>
      <c r="AQ13" s="41">
        <f>AX13</f>
        <v>3717</v>
      </c>
      <c r="AR13" s="41">
        <f>AY13</f>
        <v>2766</v>
      </c>
      <c r="AS13" s="45">
        <f>AR13/AP13*100</f>
        <v>74.414850686037127</v>
      </c>
      <c r="AT13" s="45">
        <f>AR13/AQ13*100</f>
        <v>74.414850686037127</v>
      </c>
      <c r="AU13" s="45">
        <f>AR13/AO13*100</f>
        <v>101.13345521023767</v>
      </c>
      <c r="AV13" s="41">
        <v>2735</v>
      </c>
      <c r="AW13" s="47">
        <v>3717</v>
      </c>
      <c r="AX13" s="41">
        <v>3717</v>
      </c>
      <c r="AY13" s="41">
        <v>2766</v>
      </c>
      <c r="AZ13" s="45">
        <f>AY13/AW13*100</f>
        <v>74.414850686037127</v>
      </c>
      <c r="BA13" s="45">
        <f>AY13/AX13*100</f>
        <v>74.414850686037127</v>
      </c>
      <c r="BB13" s="45">
        <f>AY13/AV13*100</f>
        <v>101.13345521023767</v>
      </c>
      <c r="BC13" s="41">
        <f t="shared" ref="BC13:BF16" si="19">BP13</f>
        <v>131</v>
      </c>
      <c r="BD13" s="47">
        <f t="shared" si="19"/>
        <v>193</v>
      </c>
      <c r="BE13" s="41">
        <f t="shared" si="19"/>
        <v>293</v>
      </c>
      <c r="BF13" s="41">
        <f t="shared" si="19"/>
        <v>232</v>
      </c>
      <c r="BG13" s="46">
        <f t="shared" ref="BG13:BG15" si="20">BF13*100/BD13</f>
        <v>120.20725388601036</v>
      </c>
      <c r="BH13" s="45">
        <f t="shared" ref="BH13:BH15" si="21">BF13*100/BE13</f>
        <v>79.180887372013657</v>
      </c>
      <c r="BI13" s="45">
        <f t="shared" ref="BI13:BI15" si="22">BF13*100/BC13</f>
        <v>177.09923664122138</v>
      </c>
      <c r="BM13" s="39"/>
      <c r="BN13" s="42"/>
      <c r="BP13" s="41">
        <v>131</v>
      </c>
      <c r="BQ13" s="47">
        <v>193</v>
      </c>
      <c r="BR13" s="41">
        <v>293</v>
      </c>
      <c r="BS13" s="41">
        <v>232</v>
      </c>
      <c r="BT13" s="42">
        <f t="shared" ref="BT13:BT15" si="23">BS13*100/BQ13</f>
        <v>120.20725388601036</v>
      </c>
      <c r="BU13" s="42">
        <f t="shared" ref="BU13:BU15" si="24">BS13*100/BR13</f>
        <v>79.180887372013657</v>
      </c>
      <c r="BV13" s="42">
        <f t="shared" ref="BV13:BV15" si="25">BS13*100/BP13</f>
        <v>177.09923664122138</v>
      </c>
      <c r="BW13" s="36"/>
      <c r="BX13" s="36"/>
      <c r="BY13" s="36"/>
      <c r="BZ13" s="36"/>
      <c r="CA13" s="36"/>
      <c r="CB13" s="36"/>
      <c r="CC13" s="41">
        <f t="shared" ref="CC13:CC16" si="26">CJ13+DD13+CW13</f>
        <v>13440</v>
      </c>
      <c r="CD13" s="47">
        <f>CK13+DE13+CX13</f>
        <v>31343</v>
      </c>
      <c r="CE13" s="41">
        <f>CL13+DF13+CY13</f>
        <v>32143</v>
      </c>
      <c r="CF13" s="41">
        <f>CM13+DG13+CZ13</f>
        <v>6454</v>
      </c>
      <c r="CG13" s="46">
        <f t="shared" ref="CG13:CG17" si="27">CF13/CD13*100</f>
        <v>20.591519637558626</v>
      </c>
      <c r="CH13" s="45">
        <f t="shared" ref="CH13:CH17" si="28">CF13/CE13*100</f>
        <v>20.079021871013907</v>
      </c>
      <c r="CI13" s="45">
        <f t="shared" ref="CI13:CI17" si="29">CF13/CC13*100</f>
        <v>48.020833333333336</v>
      </c>
      <c r="CJ13" s="41">
        <v>242</v>
      </c>
      <c r="CK13" s="41">
        <v>3496</v>
      </c>
      <c r="CL13" s="41">
        <v>3496</v>
      </c>
      <c r="CM13" s="41">
        <v>119</v>
      </c>
      <c r="CN13" s="46">
        <f t="shared" ref="CN13:CN17" si="30">CM13/CK13*100</f>
        <v>3.4038901601830664</v>
      </c>
      <c r="CO13" s="45">
        <f t="shared" ref="CO13:CO17" si="31">CM13/CL13*100</f>
        <v>3.4038901601830664</v>
      </c>
      <c r="CP13" s="45">
        <f t="shared" ref="CP13:CP17" si="32">CM13/CJ13*100</f>
        <v>49.173553719008268</v>
      </c>
      <c r="CQ13" s="38"/>
      <c r="CR13" s="38"/>
      <c r="CS13" s="38"/>
      <c r="CT13" s="38"/>
      <c r="CU13" s="38"/>
      <c r="CV13" s="38"/>
      <c r="CW13" s="38">
        <v>935</v>
      </c>
      <c r="CX13" s="38">
        <v>8301</v>
      </c>
      <c r="CY13" s="40">
        <v>8601</v>
      </c>
      <c r="CZ13" s="40">
        <v>886</v>
      </c>
      <c r="DA13" s="46">
        <f>CZ13/CX13*100</f>
        <v>10.673412841826286</v>
      </c>
      <c r="DB13" s="45">
        <f>CZ13/CY13*100</f>
        <v>10.301127775840019</v>
      </c>
      <c r="DC13" s="45">
        <f>CZ13*100/CW13</f>
        <v>94.759358288770059</v>
      </c>
      <c r="DD13" s="41">
        <v>12263</v>
      </c>
      <c r="DE13" s="47">
        <v>19546</v>
      </c>
      <c r="DF13" s="41">
        <v>20046</v>
      </c>
      <c r="DG13" s="41">
        <v>5449</v>
      </c>
      <c r="DH13" s="44">
        <f t="shared" ref="DH13:DH17" si="33">DG13/DE13*100</f>
        <v>27.877826665302365</v>
      </c>
      <c r="DI13" s="45">
        <f t="shared" ref="DI13:DI17" si="34">DG13/DF13*100</f>
        <v>27.182480295320762</v>
      </c>
      <c r="DJ13" s="45">
        <f t="shared" ref="DJ13:DJ17" si="35">DG13/DD13*100</f>
        <v>44.43447769713773</v>
      </c>
      <c r="DO13" s="46"/>
      <c r="DP13" s="45"/>
      <c r="DQ13" s="45"/>
      <c r="DV13" s="46"/>
      <c r="DW13" s="42"/>
      <c r="DX13" s="48"/>
      <c r="DY13" s="38">
        <f t="shared" ref="DY13:EB16" si="36">EF13+FN13+FU13+HD13+HK13</f>
        <v>11217</v>
      </c>
      <c r="DZ13" s="49">
        <f t="shared" si="36"/>
        <v>16922</v>
      </c>
      <c r="EA13" s="38">
        <f t="shared" si="36"/>
        <v>17222</v>
      </c>
      <c r="EB13" s="38">
        <f t="shared" si="36"/>
        <v>9591</v>
      </c>
      <c r="EC13" s="45">
        <f t="shared" ref="EC13:EC17" si="37">EB13/DZ13*100</f>
        <v>56.67769767167001</v>
      </c>
      <c r="ED13" s="45">
        <f t="shared" ref="ED13:ED17" si="38">EB13/EA13*100</f>
        <v>55.690396005109747</v>
      </c>
      <c r="EE13" s="45">
        <f t="shared" ref="EE13:EE17" si="39">EB13/DY13*100</f>
        <v>85.504145493447453</v>
      </c>
      <c r="EF13" s="41">
        <f t="shared" ref="EF13:EI16" si="40">EM13+ET13+FA13</f>
        <v>4279</v>
      </c>
      <c r="EG13" s="47">
        <f t="shared" si="40"/>
        <v>6687</v>
      </c>
      <c r="EH13" s="41">
        <f t="shared" si="40"/>
        <v>6987</v>
      </c>
      <c r="EI13" s="41">
        <f t="shared" si="40"/>
        <v>4463</v>
      </c>
      <c r="EJ13" s="46">
        <f t="shared" ref="EJ13:EJ17" si="41">EI13/EG13*100</f>
        <v>66.741438612232699</v>
      </c>
      <c r="EK13" s="45">
        <f t="shared" ref="EK13:EK17" si="42">EI13/EH13*100</f>
        <v>63.875769285816517</v>
      </c>
      <c r="EL13" s="50">
        <f t="shared" ref="EL13:EL17" si="43">EI13/EF13*100</f>
        <v>104.30007010983874</v>
      </c>
      <c r="EM13" s="41">
        <v>1341</v>
      </c>
      <c r="EN13" s="41">
        <v>1700</v>
      </c>
      <c r="EO13" s="41">
        <v>1700</v>
      </c>
      <c r="EP13" s="41">
        <v>620</v>
      </c>
      <c r="EQ13" s="46">
        <f t="shared" ref="EQ13:EQ14" si="44">EP13/EN13*100</f>
        <v>36.470588235294116</v>
      </c>
      <c r="ER13" s="45">
        <f t="shared" ref="ER13:ER14" si="45">EP13/EO13*100</f>
        <v>36.470588235294116</v>
      </c>
      <c r="ES13" s="45">
        <f t="shared" ref="ES13:ES14" si="46">EP13/EM13*100</f>
        <v>46.234153616703956</v>
      </c>
      <c r="ET13" s="41">
        <v>2903</v>
      </c>
      <c r="EU13" s="47">
        <v>4480</v>
      </c>
      <c r="EV13" s="41">
        <v>4780</v>
      </c>
      <c r="EW13" s="41">
        <v>3689</v>
      </c>
      <c r="EX13" s="42">
        <f t="shared" ref="EX13:EX17" si="47">EW13/EU13*100</f>
        <v>82.34375</v>
      </c>
      <c r="EY13" s="42">
        <f t="shared" ref="EY13:EY17" si="48">EW13/EV13*100</f>
        <v>77.175732217573227</v>
      </c>
      <c r="EZ13" s="42">
        <f t="shared" ref="EZ13:EZ17" si="49">EW13/ET13*100</f>
        <v>127.07543920082674</v>
      </c>
      <c r="FA13" s="51">
        <v>35</v>
      </c>
      <c r="FB13" s="47">
        <v>507</v>
      </c>
      <c r="FC13" s="41">
        <v>507</v>
      </c>
      <c r="FD13" s="41">
        <v>154</v>
      </c>
      <c r="FE13" s="42">
        <f>FD13/FB13*100</f>
        <v>30.374753451676529</v>
      </c>
      <c r="FF13" s="42">
        <f>FD13/FC13*100</f>
        <v>30.374753451676529</v>
      </c>
      <c r="FG13" s="42" t="s">
        <v>48</v>
      </c>
      <c r="FH13" s="51"/>
      <c r="FI13" s="51"/>
      <c r="FJ13" s="51"/>
      <c r="FK13" s="52"/>
      <c r="FL13" s="39"/>
      <c r="FM13" s="39"/>
      <c r="FN13" s="51">
        <v>3712</v>
      </c>
      <c r="FO13" s="53">
        <v>9395</v>
      </c>
      <c r="FP13" s="51">
        <v>9395</v>
      </c>
      <c r="FQ13" s="51">
        <v>3898</v>
      </c>
      <c r="FR13" s="54">
        <f t="shared" ref="FR13:FR14" si="50">FQ13/FO13*100</f>
        <v>41.490154337413514</v>
      </c>
      <c r="FS13" s="42">
        <f t="shared" ref="FS13:FS17" si="51">FQ13/FP13*100</f>
        <v>41.490154337413514</v>
      </c>
      <c r="FT13" s="42">
        <f t="shared" ref="FT13:FT14" si="52">FQ13*100/FN13</f>
        <v>105.01077586206897</v>
      </c>
      <c r="FU13" s="41">
        <f t="shared" ref="FU13:FU16" si="53">GB13+GI13+GP13</f>
        <v>3153</v>
      </c>
      <c r="FV13" s="47">
        <f>GC13+GJ13+GQ13</f>
        <v>840</v>
      </c>
      <c r="FW13" s="41">
        <f t="shared" ref="FW13:FW16" si="54">GD13+GR13+GK13</f>
        <v>840</v>
      </c>
      <c r="FX13" s="41">
        <f t="shared" ref="FX13:FX16" si="55">GE13+GL13+GS13</f>
        <v>1149</v>
      </c>
      <c r="FY13" s="45">
        <f>FX13/FV13*100</f>
        <v>136.78571428571428</v>
      </c>
      <c r="FZ13" s="45">
        <f t="shared" ref="FZ13:FZ14" si="56">FX13/FW13*100</f>
        <v>136.78571428571428</v>
      </c>
      <c r="GA13" s="45">
        <f>FX13/FU13*100</f>
        <v>36.441484300666033</v>
      </c>
      <c r="GB13" s="41">
        <v>3119</v>
      </c>
      <c r="GC13" s="47">
        <v>840</v>
      </c>
      <c r="GD13" s="41">
        <v>840</v>
      </c>
      <c r="GE13" s="41">
        <v>1149</v>
      </c>
      <c r="GF13" s="45">
        <f>GE13/GC13*100</f>
        <v>136.78571428571428</v>
      </c>
      <c r="GG13" s="45">
        <f t="shared" ref="GG13:GG14" si="57">GE13/GD13*100</f>
        <v>136.78571428571428</v>
      </c>
      <c r="GH13" s="45">
        <f>GE13/GB13*100</f>
        <v>36.838730362295607</v>
      </c>
      <c r="GJ13" s="47"/>
      <c r="GM13" s="45"/>
      <c r="GN13" s="45"/>
      <c r="GO13" s="45"/>
      <c r="GP13" s="41">
        <v>34</v>
      </c>
      <c r="GQ13" s="47"/>
      <c r="GT13" s="42"/>
      <c r="GU13" s="42"/>
      <c r="GV13" s="42"/>
      <c r="GW13" s="51"/>
      <c r="GX13" s="53"/>
      <c r="GY13" s="51"/>
      <c r="GZ13" s="51"/>
      <c r="HA13" s="52"/>
      <c r="HB13" s="39"/>
      <c r="HC13" s="39"/>
      <c r="HD13" s="51">
        <v>73</v>
      </c>
      <c r="HE13" s="53"/>
      <c r="HF13" s="51"/>
      <c r="HG13" s="51">
        <v>81</v>
      </c>
      <c r="HH13" s="54"/>
      <c r="HI13" s="42"/>
      <c r="HJ13" s="42">
        <f t="shared" ref="HJ13:HJ17" si="58">HG13*100/HD13</f>
        <v>110.95890410958904</v>
      </c>
      <c r="HK13" s="51"/>
      <c r="HL13" s="51"/>
      <c r="HM13" s="51"/>
      <c r="HN13" s="51"/>
      <c r="HO13" s="54"/>
      <c r="HP13" s="42"/>
      <c r="HQ13" s="42"/>
      <c r="HR13" s="39">
        <f t="shared" ref="HR13:HU16" si="59">K13-HY13</f>
        <v>41178</v>
      </c>
      <c r="HS13" s="55">
        <f t="shared" si="59"/>
        <v>71699</v>
      </c>
      <c r="HT13" s="39">
        <f t="shared" si="59"/>
        <v>72599</v>
      </c>
      <c r="HU13" s="39">
        <f t="shared" si="59"/>
        <v>36110</v>
      </c>
      <c r="HV13" s="42">
        <f t="shared" ref="HV13:HV17" si="60">HU13/HS13*100</f>
        <v>50.363324453618596</v>
      </c>
      <c r="HW13" s="42">
        <f t="shared" ref="HW13:HW17" si="61">HU13/HT13*100</f>
        <v>49.738977120896983</v>
      </c>
      <c r="HX13" s="42">
        <f t="shared" ref="HX13:HX17" si="62">HU13/HR13*100</f>
        <v>87.69245713730632</v>
      </c>
      <c r="HY13" s="39">
        <f>AV13+CW13</f>
        <v>3670</v>
      </c>
      <c r="HZ13" s="55">
        <f>AW13+CX13</f>
        <v>12018</v>
      </c>
      <c r="IA13" s="39">
        <f>AX13+CY13</f>
        <v>12318</v>
      </c>
      <c r="IB13" s="39">
        <f>AY13+CZ13</f>
        <v>3652</v>
      </c>
      <c r="IC13" s="42">
        <f>IB13/HZ13*100</f>
        <v>30.387751705774672</v>
      </c>
      <c r="ID13" s="42">
        <f>IB13/IA13*100</f>
        <v>29.647670076311091</v>
      </c>
      <c r="IE13" s="42">
        <f>IB13*100/HY13</f>
        <v>99.509536784741144</v>
      </c>
      <c r="IF13" s="56"/>
      <c r="IG13" s="56"/>
      <c r="IH13" s="56"/>
      <c r="II13" s="57"/>
      <c r="IJ13" s="58"/>
      <c r="IK13" s="58"/>
      <c r="IL13" s="58"/>
      <c r="IM13" s="58"/>
      <c r="IN13" s="58"/>
      <c r="IO13" s="58"/>
      <c r="IP13" s="58"/>
      <c r="IQ13" s="58"/>
      <c r="IR13" s="58"/>
      <c r="IS13" s="58"/>
      <c r="IT13" s="58"/>
      <c r="IU13" s="58"/>
      <c r="IV13" s="58"/>
    </row>
    <row r="14" spans="1:256" s="41" customFormat="1" ht="33" customHeight="1" x14ac:dyDescent="0.25">
      <c r="A14" s="36" t="s">
        <v>35</v>
      </c>
      <c r="B14" s="37" t="s">
        <v>10</v>
      </c>
      <c r="C14" s="38">
        <f>K14+'безвозмезд. поступ.'!C7</f>
        <v>26963</v>
      </c>
      <c r="D14" s="38">
        <f>L14+'безвозмезд. поступ.'!D7</f>
        <v>36556</v>
      </c>
      <c r="E14" s="131">
        <f>M14+'безвозмезд. поступ.'!E7</f>
        <v>43837</v>
      </c>
      <c r="F14" s="131">
        <f>N14+'безвозмезд. поступ.'!F7</f>
        <v>26628</v>
      </c>
      <c r="G14" s="39">
        <f t="shared" si="0"/>
        <v>98.757556651707901</v>
      </c>
      <c r="H14" s="39">
        <f t="shared" ref="H14:H17" si="63">F14/D14*100</f>
        <v>72.841667578509686</v>
      </c>
      <c r="I14" s="39">
        <f t="shared" si="1"/>
        <v>60.743207792504052</v>
      </c>
      <c r="J14" s="39">
        <f t="shared" si="2"/>
        <v>98.757556651707901</v>
      </c>
      <c r="K14" s="40">
        <f t="shared" si="3"/>
        <v>12120</v>
      </c>
      <c r="L14" s="52">
        <f t="shared" si="3"/>
        <v>21735</v>
      </c>
      <c r="M14" s="52">
        <f t="shared" si="3"/>
        <v>23387</v>
      </c>
      <c r="N14" s="41">
        <f t="shared" si="4"/>
        <v>11187</v>
      </c>
      <c r="O14" s="42">
        <f t="shared" si="5"/>
        <v>92.301980198019805</v>
      </c>
      <c r="P14" s="42">
        <f t="shared" si="6"/>
        <v>51.469979296066249</v>
      </c>
      <c r="Q14" s="42">
        <f t="shared" si="7"/>
        <v>47.834266900414761</v>
      </c>
      <c r="R14" s="42">
        <f t="shared" si="8"/>
        <v>92.301980198019805</v>
      </c>
      <c r="S14" s="38">
        <f t="shared" si="9"/>
        <v>8837</v>
      </c>
      <c r="T14" s="43">
        <f t="shared" si="9"/>
        <v>17654</v>
      </c>
      <c r="U14" s="43">
        <f t="shared" si="9"/>
        <v>17654</v>
      </c>
      <c r="V14" s="43">
        <f t="shared" si="10"/>
        <v>199.77367885028855</v>
      </c>
      <c r="W14" s="43">
        <f t="shared" si="11"/>
        <v>6714</v>
      </c>
      <c r="X14" s="44">
        <f t="shared" si="12"/>
        <v>38.031041123824629</v>
      </c>
      <c r="Y14" s="45">
        <f t="shared" si="13"/>
        <v>38.031041123824629</v>
      </c>
      <c r="Z14" s="45">
        <f t="shared" si="14"/>
        <v>75.976009958130589</v>
      </c>
      <c r="AA14" s="38"/>
      <c r="AB14" s="38"/>
      <c r="AC14" s="38"/>
      <c r="AD14" s="38"/>
      <c r="AE14" s="38"/>
      <c r="AF14" s="38"/>
      <c r="AG14" s="38">
        <v>1206</v>
      </c>
      <c r="AH14" s="41">
        <v>1839</v>
      </c>
      <c r="AI14" s="41">
        <v>1839</v>
      </c>
      <c r="AJ14" s="41">
        <f t="shared" si="15"/>
        <v>152.48756218905473</v>
      </c>
      <c r="AK14" s="41">
        <v>1318</v>
      </c>
      <c r="AL14" s="46">
        <f t="shared" si="16"/>
        <v>71.669385535617181</v>
      </c>
      <c r="AM14" s="45">
        <f t="shared" si="17"/>
        <v>71.669385535617181</v>
      </c>
      <c r="AN14" s="45">
        <f t="shared" si="18"/>
        <v>109.28689883913765</v>
      </c>
      <c r="AP14" s="47"/>
      <c r="AS14" s="45"/>
      <c r="AT14" s="45"/>
      <c r="AU14" s="45"/>
      <c r="AZ14" s="45"/>
      <c r="BA14" s="45"/>
      <c r="BB14" s="45"/>
      <c r="BC14" s="41">
        <f t="shared" si="19"/>
        <v>1021</v>
      </c>
      <c r="BD14" s="47">
        <f t="shared" si="19"/>
        <v>1155</v>
      </c>
      <c r="BE14" s="41">
        <f t="shared" si="19"/>
        <v>1155</v>
      </c>
      <c r="BF14" s="41">
        <f t="shared" si="19"/>
        <v>1156</v>
      </c>
      <c r="BG14" s="46">
        <f t="shared" si="20"/>
        <v>100.08658008658008</v>
      </c>
      <c r="BH14" s="45">
        <f t="shared" si="21"/>
        <v>100.08658008658008</v>
      </c>
      <c r="BI14" s="45">
        <f t="shared" si="22"/>
        <v>113.22233104799217</v>
      </c>
      <c r="BM14" s="39"/>
      <c r="BN14" s="42"/>
      <c r="BP14" s="41">
        <v>1021</v>
      </c>
      <c r="BQ14" s="41">
        <v>1155</v>
      </c>
      <c r="BR14" s="41">
        <v>1155</v>
      </c>
      <c r="BS14" s="41">
        <v>1156</v>
      </c>
      <c r="BT14" s="42">
        <f t="shared" si="23"/>
        <v>100.08658008658008</v>
      </c>
      <c r="BU14" s="42">
        <f t="shared" si="24"/>
        <v>100.08658008658008</v>
      </c>
      <c r="BV14" s="42">
        <f t="shared" si="25"/>
        <v>113.22233104799217</v>
      </c>
      <c r="BW14" s="36"/>
      <c r="BX14" s="36"/>
      <c r="BY14" s="36"/>
      <c r="BZ14" s="36"/>
      <c r="CA14" s="36"/>
      <c r="CB14" s="36"/>
      <c r="CC14" s="41">
        <f t="shared" si="26"/>
        <v>6608</v>
      </c>
      <c r="CD14" s="47">
        <f t="shared" ref="CD14:CF16" si="64">CK14+DE14</f>
        <v>14656</v>
      </c>
      <c r="CE14" s="41">
        <f t="shared" si="64"/>
        <v>14656</v>
      </c>
      <c r="CF14" s="41">
        <f t="shared" si="64"/>
        <v>4236</v>
      </c>
      <c r="CG14" s="46">
        <f t="shared" si="27"/>
        <v>28.902838427947597</v>
      </c>
      <c r="CH14" s="45">
        <f t="shared" si="28"/>
        <v>28.902838427947597</v>
      </c>
      <c r="CI14" s="45">
        <f t="shared" si="29"/>
        <v>64.104116222760283</v>
      </c>
      <c r="CJ14" s="41">
        <v>339</v>
      </c>
      <c r="CK14" s="41">
        <v>1685</v>
      </c>
      <c r="CL14" s="41">
        <v>1685</v>
      </c>
      <c r="CM14" s="41">
        <v>361</v>
      </c>
      <c r="CN14" s="46">
        <f t="shared" si="30"/>
        <v>21.424332344213649</v>
      </c>
      <c r="CO14" s="45">
        <f t="shared" si="31"/>
        <v>21.424332344213649</v>
      </c>
      <c r="CP14" s="45">
        <f t="shared" si="32"/>
        <v>106.4896755162242</v>
      </c>
      <c r="CQ14" s="38"/>
      <c r="CR14" s="38"/>
      <c r="CS14" s="38"/>
      <c r="CT14" s="38"/>
      <c r="CU14" s="38"/>
      <c r="CV14" s="38"/>
      <c r="CW14" s="38"/>
      <c r="CX14" s="38"/>
      <c r="CY14" s="40"/>
      <c r="CZ14" s="40"/>
      <c r="DA14" s="46"/>
      <c r="DB14" s="45"/>
      <c r="DC14" s="45"/>
      <c r="DD14" s="41">
        <v>6269</v>
      </c>
      <c r="DE14" s="41">
        <v>12971</v>
      </c>
      <c r="DF14" s="41">
        <v>12971</v>
      </c>
      <c r="DG14" s="41">
        <v>3875</v>
      </c>
      <c r="DH14" s="44">
        <f t="shared" si="33"/>
        <v>29.87433505512297</v>
      </c>
      <c r="DI14" s="45">
        <f t="shared" si="34"/>
        <v>29.87433505512297</v>
      </c>
      <c r="DJ14" s="45">
        <f t="shared" si="35"/>
        <v>61.812091242622422</v>
      </c>
      <c r="DK14" s="41">
        <v>2</v>
      </c>
      <c r="DL14" s="41">
        <v>4</v>
      </c>
      <c r="DM14" s="41">
        <v>4</v>
      </c>
      <c r="DN14" s="41">
        <v>4</v>
      </c>
      <c r="DO14" s="46">
        <f t="shared" ref="DO14:DO17" si="65">DN14/DL14*100</f>
        <v>100</v>
      </c>
      <c r="DP14" s="45">
        <f t="shared" ref="DP14:DP17" si="66">DN14/DM14*100</f>
        <v>100</v>
      </c>
      <c r="DQ14" s="45">
        <f>DN14/DK14*100</f>
        <v>200</v>
      </c>
      <c r="DV14" s="46"/>
      <c r="DW14" s="42"/>
      <c r="DX14" s="48"/>
      <c r="DY14" s="38">
        <f t="shared" si="36"/>
        <v>3283</v>
      </c>
      <c r="DZ14" s="49">
        <f t="shared" si="36"/>
        <v>4081</v>
      </c>
      <c r="EA14" s="38">
        <f t="shared" si="36"/>
        <v>5733</v>
      </c>
      <c r="EB14" s="59">
        <f t="shared" si="36"/>
        <v>4473</v>
      </c>
      <c r="EC14" s="45">
        <f t="shared" si="37"/>
        <v>109.60548885077186</v>
      </c>
      <c r="ED14" s="45">
        <f t="shared" si="38"/>
        <v>78.021978021978029</v>
      </c>
      <c r="EE14" s="45">
        <f t="shared" si="39"/>
        <v>136.24733475479744</v>
      </c>
      <c r="EF14" s="41">
        <f t="shared" si="40"/>
        <v>2891</v>
      </c>
      <c r="EG14" s="47">
        <f t="shared" si="40"/>
        <v>4062</v>
      </c>
      <c r="EH14" s="41">
        <f t="shared" si="40"/>
        <v>4062</v>
      </c>
      <c r="EI14" s="41">
        <f t="shared" si="40"/>
        <v>2718</v>
      </c>
      <c r="EJ14" s="46">
        <f t="shared" si="41"/>
        <v>66.912850812407669</v>
      </c>
      <c r="EK14" s="45">
        <f t="shared" si="42"/>
        <v>66.912850812407669</v>
      </c>
      <c r="EL14" s="50">
        <f t="shared" si="43"/>
        <v>94.0159114493255</v>
      </c>
      <c r="EM14" s="41">
        <v>921</v>
      </c>
      <c r="EN14" s="41">
        <v>1225</v>
      </c>
      <c r="EO14" s="41">
        <v>1225</v>
      </c>
      <c r="EP14" s="41">
        <v>689</v>
      </c>
      <c r="EQ14" s="46">
        <f t="shared" si="44"/>
        <v>56.244897959183668</v>
      </c>
      <c r="ER14" s="45">
        <f t="shared" si="45"/>
        <v>56.244897959183668</v>
      </c>
      <c r="ES14" s="45">
        <f t="shared" si="46"/>
        <v>74.809989142236702</v>
      </c>
      <c r="ET14" s="41">
        <v>1970</v>
      </c>
      <c r="EU14" s="41">
        <v>2837</v>
      </c>
      <c r="EV14" s="41">
        <v>2837</v>
      </c>
      <c r="EW14" s="41">
        <v>2029</v>
      </c>
      <c r="EX14" s="42">
        <f t="shared" si="47"/>
        <v>71.51921043355658</v>
      </c>
      <c r="EY14" s="42">
        <f t="shared" si="48"/>
        <v>71.51921043355658</v>
      </c>
      <c r="EZ14" s="42">
        <f t="shared" si="49"/>
        <v>102.99492385786802</v>
      </c>
      <c r="FA14" s="51"/>
      <c r="FE14" s="42"/>
      <c r="FF14" s="42"/>
      <c r="FG14" s="42"/>
      <c r="FH14" s="51"/>
      <c r="FI14" s="51"/>
      <c r="FJ14" s="51"/>
      <c r="FK14" s="52"/>
      <c r="FL14" s="39"/>
      <c r="FM14" s="39"/>
      <c r="FN14" s="51">
        <v>3</v>
      </c>
      <c r="FO14" s="51">
        <v>9</v>
      </c>
      <c r="FP14" s="51">
        <v>9</v>
      </c>
      <c r="FQ14" s="51">
        <v>6</v>
      </c>
      <c r="FR14" s="54">
        <f t="shared" si="50"/>
        <v>66.666666666666657</v>
      </c>
      <c r="FS14" s="42">
        <f t="shared" si="51"/>
        <v>66.666666666666657</v>
      </c>
      <c r="FT14" s="42">
        <f t="shared" si="52"/>
        <v>200</v>
      </c>
      <c r="FU14" s="41">
        <f t="shared" si="53"/>
        <v>384</v>
      </c>
      <c r="FV14" s="47"/>
      <c r="FW14" s="51">
        <f t="shared" si="54"/>
        <v>1652</v>
      </c>
      <c r="FX14" s="51">
        <f t="shared" si="55"/>
        <v>1740</v>
      </c>
      <c r="FY14" s="45"/>
      <c r="FZ14" s="45">
        <f t="shared" si="56"/>
        <v>105.32687651331717</v>
      </c>
      <c r="GA14" s="45" t="s">
        <v>48</v>
      </c>
      <c r="GB14" s="41">
        <v>142</v>
      </c>
      <c r="GD14" s="51">
        <v>1589</v>
      </c>
      <c r="GE14" s="51">
        <v>1677</v>
      </c>
      <c r="GF14" s="45"/>
      <c r="GG14" s="45">
        <f t="shared" si="57"/>
        <v>105.53807426054122</v>
      </c>
      <c r="GH14" s="45" t="s">
        <v>48</v>
      </c>
      <c r="GI14" s="41">
        <v>81</v>
      </c>
      <c r="GK14" s="51">
        <v>63</v>
      </c>
      <c r="GL14" s="41">
        <v>63</v>
      </c>
      <c r="GM14" s="45"/>
      <c r="GN14" s="45">
        <f>GL14/GK14*100</f>
        <v>100</v>
      </c>
      <c r="GO14" s="45">
        <f>GL14/GI14*100</f>
        <v>77.777777777777786</v>
      </c>
      <c r="GP14" s="41">
        <v>161</v>
      </c>
      <c r="GT14" s="42"/>
      <c r="GU14" s="42"/>
      <c r="GV14" s="42">
        <f>GS14/GP14*100</f>
        <v>0</v>
      </c>
      <c r="GW14" s="51"/>
      <c r="GX14" s="51"/>
      <c r="GY14" s="51"/>
      <c r="GZ14" s="51"/>
      <c r="HA14" s="52"/>
      <c r="HB14" s="39"/>
      <c r="HC14" s="39"/>
      <c r="HD14" s="51">
        <v>5</v>
      </c>
      <c r="HE14" s="51">
        <v>10</v>
      </c>
      <c r="HF14" s="51">
        <v>10</v>
      </c>
      <c r="HG14" s="51">
        <v>9</v>
      </c>
      <c r="HH14" s="54">
        <f t="shared" ref="HH14:HH16" si="67">HG14/HE14*100</f>
        <v>90</v>
      </c>
      <c r="HI14" s="42">
        <f t="shared" ref="HI14:HI16" si="68">HG14/HF14*100</f>
        <v>90</v>
      </c>
      <c r="HJ14" s="42">
        <f t="shared" si="58"/>
        <v>180</v>
      </c>
      <c r="HK14" s="51"/>
      <c r="HL14" s="51"/>
      <c r="HM14" s="51"/>
      <c r="HN14" s="51"/>
      <c r="HO14" s="54"/>
      <c r="HP14" s="42"/>
      <c r="HQ14" s="42"/>
      <c r="HR14" s="39">
        <f t="shared" si="59"/>
        <v>12120</v>
      </c>
      <c r="HS14" s="55">
        <f t="shared" si="59"/>
        <v>21735</v>
      </c>
      <c r="HT14" s="39">
        <f t="shared" si="59"/>
        <v>23387</v>
      </c>
      <c r="HU14" s="39">
        <f t="shared" si="59"/>
        <v>11187</v>
      </c>
      <c r="HV14" s="42">
        <f t="shared" si="60"/>
        <v>51.469979296066249</v>
      </c>
      <c r="HW14" s="42">
        <f t="shared" si="61"/>
        <v>47.834266900414761</v>
      </c>
      <c r="HX14" s="42">
        <f t="shared" si="62"/>
        <v>92.301980198019805</v>
      </c>
      <c r="HY14" s="39"/>
      <c r="HZ14" s="55"/>
      <c r="IA14" s="39"/>
      <c r="IB14" s="39"/>
      <c r="IC14" s="42"/>
      <c r="ID14" s="42"/>
      <c r="IE14" s="42"/>
      <c r="IF14" s="56"/>
      <c r="IG14" s="56"/>
      <c r="IH14" s="56"/>
      <c r="II14" s="57"/>
      <c r="IJ14" s="58"/>
      <c r="IK14" s="58"/>
      <c r="IL14" s="58"/>
      <c r="IM14" s="58"/>
      <c r="IN14" s="58"/>
      <c r="IO14" s="58"/>
      <c r="IP14" s="58"/>
      <c r="IQ14" s="58"/>
      <c r="IR14" s="58"/>
      <c r="IS14" s="58"/>
      <c r="IT14" s="58"/>
      <c r="IU14" s="58"/>
      <c r="IV14" s="58"/>
    </row>
    <row r="15" spans="1:256" s="41" customFormat="1" ht="28.8" customHeight="1" x14ac:dyDescent="0.25">
      <c r="A15" s="36" t="s">
        <v>36</v>
      </c>
      <c r="B15" s="37" t="s">
        <v>11</v>
      </c>
      <c r="C15" s="38">
        <f>K15+'безвозмезд. поступ.'!C8</f>
        <v>20512</v>
      </c>
      <c r="D15" s="38">
        <f>L15+'безвозмезд. поступ.'!D8</f>
        <v>24684</v>
      </c>
      <c r="E15" s="131">
        <f>M15+'безвозмезд. поступ.'!E8</f>
        <v>27307</v>
      </c>
      <c r="F15" s="131">
        <f>N15+'безвозмезд. поступ.'!F8</f>
        <v>16880</v>
      </c>
      <c r="G15" s="39">
        <f t="shared" si="0"/>
        <v>82.293291731669271</v>
      </c>
      <c r="H15" s="39">
        <f t="shared" si="63"/>
        <v>68.384378544806353</v>
      </c>
      <c r="I15" s="39">
        <f t="shared" si="1"/>
        <v>61.815651664408392</v>
      </c>
      <c r="J15" s="39">
        <f t="shared" si="2"/>
        <v>82.293291731669271</v>
      </c>
      <c r="K15" s="40">
        <f t="shared" si="3"/>
        <v>10532</v>
      </c>
      <c r="L15" s="52">
        <f t="shared" si="3"/>
        <v>15890</v>
      </c>
      <c r="M15" s="52">
        <f t="shared" si="3"/>
        <v>15930</v>
      </c>
      <c r="N15" s="41">
        <f t="shared" si="4"/>
        <v>7815</v>
      </c>
      <c r="O15" s="42">
        <f t="shared" si="5"/>
        <v>74.202430687428787</v>
      </c>
      <c r="P15" s="42">
        <f t="shared" si="6"/>
        <v>49.181875393329136</v>
      </c>
      <c r="Q15" s="42">
        <f t="shared" si="7"/>
        <v>49.058380414312616</v>
      </c>
      <c r="R15" s="42">
        <f t="shared" si="8"/>
        <v>74.202430687428787</v>
      </c>
      <c r="S15" s="38">
        <f t="shared" si="9"/>
        <v>9621</v>
      </c>
      <c r="T15" s="43">
        <f t="shared" si="9"/>
        <v>14321</v>
      </c>
      <c r="U15" s="43">
        <f t="shared" si="9"/>
        <v>14321</v>
      </c>
      <c r="V15" s="43">
        <f t="shared" si="10"/>
        <v>148.85147074108721</v>
      </c>
      <c r="W15" s="43">
        <f t="shared" si="11"/>
        <v>6936</v>
      </c>
      <c r="X15" s="44">
        <f t="shared" si="12"/>
        <v>48.432372041058585</v>
      </c>
      <c r="Y15" s="45">
        <f t="shared" si="13"/>
        <v>48.432372041058585</v>
      </c>
      <c r="Z15" s="45">
        <f t="shared" si="14"/>
        <v>72.092298097910827</v>
      </c>
      <c r="AA15" s="38"/>
      <c r="AB15" s="38"/>
      <c r="AC15" s="38"/>
      <c r="AD15" s="38"/>
      <c r="AE15" s="38"/>
      <c r="AF15" s="38"/>
      <c r="AG15" s="38">
        <v>1913</v>
      </c>
      <c r="AH15" s="41">
        <v>3087</v>
      </c>
      <c r="AI15" s="41">
        <v>3087</v>
      </c>
      <c r="AJ15" s="41">
        <f t="shared" si="15"/>
        <v>161.36957658128594</v>
      </c>
      <c r="AK15" s="41">
        <v>2355</v>
      </c>
      <c r="AL15" s="46">
        <f t="shared" si="16"/>
        <v>76.287657920310977</v>
      </c>
      <c r="AM15" s="45">
        <f t="shared" si="17"/>
        <v>76.287657920310977</v>
      </c>
      <c r="AN15" s="45">
        <f t="shared" si="18"/>
        <v>123.10507056978568</v>
      </c>
      <c r="AP15" s="47"/>
      <c r="AS15" s="45"/>
      <c r="AT15" s="45"/>
      <c r="AU15" s="45"/>
      <c r="AZ15" s="45"/>
      <c r="BA15" s="45"/>
      <c r="BB15" s="45"/>
      <c r="BC15" s="41">
        <f t="shared" si="19"/>
        <v>2501</v>
      </c>
      <c r="BD15" s="47">
        <f t="shared" si="19"/>
        <v>2729</v>
      </c>
      <c r="BE15" s="41">
        <f t="shared" si="19"/>
        <v>2729</v>
      </c>
      <c r="BF15" s="41">
        <f t="shared" si="19"/>
        <v>3094</v>
      </c>
      <c r="BG15" s="46">
        <f t="shared" si="20"/>
        <v>113.37486258702822</v>
      </c>
      <c r="BH15" s="45">
        <f t="shared" si="21"/>
        <v>113.37486258702822</v>
      </c>
      <c r="BI15" s="45">
        <f t="shared" si="22"/>
        <v>123.71051579368253</v>
      </c>
      <c r="BM15" s="39"/>
      <c r="BN15" s="42"/>
      <c r="BP15" s="41">
        <v>2501</v>
      </c>
      <c r="BQ15" s="41">
        <v>2729</v>
      </c>
      <c r="BR15" s="41">
        <v>2729</v>
      </c>
      <c r="BS15" s="41">
        <v>3094</v>
      </c>
      <c r="BT15" s="42">
        <f t="shared" si="23"/>
        <v>113.37486258702822</v>
      </c>
      <c r="BU15" s="42">
        <f t="shared" si="24"/>
        <v>113.37486258702822</v>
      </c>
      <c r="BV15" s="42">
        <f t="shared" si="25"/>
        <v>123.71051579368253</v>
      </c>
      <c r="BW15" s="36"/>
      <c r="BX15" s="36"/>
      <c r="BY15" s="36"/>
      <c r="BZ15" s="36"/>
      <c r="CA15" s="36"/>
      <c r="CB15" s="36"/>
      <c r="CC15" s="41">
        <f t="shared" si="26"/>
        <v>5206</v>
      </c>
      <c r="CD15" s="47">
        <f t="shared" si="64"/>
        <v>8485</v>
      </c>
      <c r="CE15" s="41">
        <f t="shared" si="64"/>
        <v>8485</v>
      </c>
      <c r="CF15" s="41">
        <f t="shared" si="64"/>
        <v>1482</v>
      </c>
      <c r="CG15" s="46">
        <f t="shared" si="27"/>
        <v>17.466116676487921</v>
      </c>
      <c r="CH15" s="45">
        <f t="shared" si="28"/>
        <v>17.466116676487921</v>
      </c>
      <c r="CI15" s="45">
        <f t="shared" si="29"/>
        <v>28.467153284671532</v>
      </c>
      <c r="CJ15" s="41">
        <v>167</v>
      </c>
      <c r="CK15" s="41">
        <v>983</v>
      </c>
      <c r="CL15" s="41">
        <v>983</v>
      </c>
      <c r="CM15" s="41">
        <v>90</v>
      </c>
      <c r="CN15" s="46">
        <f t="shared" si="30"/>
        <v>9.155645981688707</v>
      </c>
      <c r="CO15" s="45">
        <f t="shared" si="31"/>
        <v>9.155645981688707</v>
      </c>
      <c r="CP15" s="45">
        <f t="shared" si="32"/>
        <v>53.892215568862277</v>
      </c>
      <c r="CQ15" s="38"/>
      <c r="CR15" s="38"/>
      <c r="CS15" s="38"/>
      <c r="CT15" s="38"/>
      <c r="CU15" s="38"/>
      <c r="CV15" s="38"/>
      <c r="CW15" s="38"/>
      <c r="CX15" s="38"/>
      <c r="CY15" s="40"/>
      <c r="CZ15" s="40"/>
      <c r="DA15" s="46"/>
      <c r="DB15" s="45"/>
      <c r="DC15" s="45"/>
      <c r="DD15" s="41">
        <v>5039</v>
      </c>
      <c r="DE15" s="41">
        <v>7502</v>
      </c>
      <c r="DF15" s="41">
        <v>7502</v>
      </c>
      <c r="DG15" s="41">
        <v>1392</v>
      </c>
      <c r="DH15" s="44">
        <f t="shared" si="33"/>
        <v>18.55505198613703</v>
      </c>
      <c r="DI15" s="45">
        <f t="shared" si="34"/>
        <v>18.55505198613703</v>
      </c>
      <c r="DJ15" s="45">
        <f t="shared" si="35"/>
        <v>27.624528676324665</v>
      </c>
      <c r="DK15" s="41">
        <v>1</v>
      </c>
      <c r="DL15" s="41">
        <v>20</v>
      </c>
      <c r="DM15" s="41">
        <v>20</v>
      </c>
      <c r="DN15" s="41">
        <v>5</v>
      </c>
      <c r="DO15" s="46">
        <f t="shared" si="65"/>
        <v>25</v>
      </c>
      <c r="DP15" s="45">
        <f t="shared" si="66"/>
        <v>25</v>
      </c>
      <c r="DQ15" s="45" t="s">
        <v>48</v>
      </c>
      <c r="DV15" s="46"/>
      <c r="DW15" s="42"/>
      <c r="DX15" s="48"/>
      <c r="DY15" s="38">
        <f t="shared" si="36"/>
        <v>911</v>
      </c>
      <c r="DZ15" s="55">
        <f t="shared" si="36"/>
        <v>1569</v>
      </c>
      <c r="EA15" s="39">
        <f t="shared" si="36"/>
        <v>1609</v>
      </c>
      <c r="EB15" s="38">
        <f t="shared" si="36"/>
        <v>879</v>
      </c>
      <c r="EC15" s="45">
        <f t="shared" si="37"/>
        <v>56.022944550669216</v>
      </c>
      <c r="ED15" s="45">
        <f t="shared" si="38"/>
        <v>54.630205096333128</v>
      </c>
      <c r="EE15" s="45">
        <f t="shared" si="39"/>
        <v>96.487376509330403</v>
      </c>
      <c r="EF15" s="41">
        <f t="shared" si="40"/>
        <v>847</v>
      </c>
      <c r="EG15" s="53">
        <f t="shared" si="40"/>
        <v>1549</v>
      </c>
      <c r="EH15" s="51">
        <f t="shared" si="40"/>
        <v>1549</v>
      </c>
      <c r="EI15" s="41">
        <f t="shared" si="40"/>
        <v>848</v>
      </c>
      <c r="EJ15" s="46">
        <f t="shared" si="41"/>
        <v>54.744996772111044</v>
      </c>
      <c r="EK15" s="45">
        <f t="shared" si="42"/>
        <v>54.744996772111044</v>
      </c>
      <c r="EL15" s="50">
        <f t="shared" si="43"/>
        <v>100.1180637544274</v>
      </c>
      <c r="EN15" s="51"/>
      <c r="EO15" s="51"/>
      <c r="EP15" s="41">
        <v>13</v>
      </c>
      <c r="EQ15" s="46"/>
      <c r="ER15" s="45"/>
      <c r="ES15" s="45"/>
      <c r="ET15" s="41">
        <v>681</v>
      </c>
      <c r="EU15" s="41">
        <v>1300</v>
      </c>
      <c r="EV15" s="41">
        <v>1300</v>
      </c>
      <c r="EW15" s="41">
        <v>669</v>
      </c>
      <c r="EX15" s="42">
        <f t="shared" si="47"/>
        <v>51.46153846153846</v>
      </c>
      <c r="EY15" s="42">
        <f t="shared" si="48"/>
        <v>51.46153846153846</v>
      </c>
      <c r="EZ15" s="42">
        <f t="shared" si="49"/>
        <v>98.23788546255507</v>
      </c>
      <c r="FA15" s="51">
        <v>166</v>
      </c>
      <c r="FB15" s="41">
        <v>249</v>
      </c>
      <c r="FC15" s="41">
        <v>249</v>
      </c>
      <c r="FD15" s="41">
        <v>166</v>
      </c>
      <c r="FE15" s="42">
        <f>FD15/FB15*100</f>
        <v>66.666666666666657</v>
      </c>
      <c r="FF15" s="42">
        <f>FD15/FC15*100</f>
        <v>66.666666666666657</v>
      </c>
      <c r="FG15" s="42">
        <f>FD15*100/FA15</f>
        <v>100</v>
      </c>
      <c r="FH15" s="51"/>
      <c r="FI15" s="51"/>
      <c r="FJ15" s="51"/>
      <c r="FK15" s="52"/>
      <c r="FL15" s="39"/>
      <c r="FM15" s="39"/>
      <c r="FN15" s="51"/>
      <c r="FO15" s="51"/>
      <c r="FP15" s="41">
        <v>40</v>
      </c>
      <c r="FQ15" s="51">
        <v>30</v>
      </c>
      <c r="FR15" s="54"/>
      <c r="FS15" s="42">
        <f t="shared" si="51"/>
        <v>75</v>
      </c>
      <c r="FT15" s="42"/>
      <c r="FU15" s="41">
        <f t="shared" si="53"/>
        <v>54</v>
      </c>
      <c r="FV15" s="47"/>
      <c r="FW15" s="51">
        <f t="shared" si="54"/>
        <v>0</v>
      </c>
      <c r="FX15" s="51">
        <f t="shared" si="55"/>
        <v>0</v>
      </c>
      <c r="FY15" s="45"/>
      <c r="FZ15" s="45"/>
      <c r="GA15" s="45">
        <f t="shared" ref="GA15:GA17" si="69">FX15/FU15*100</f>
        <v>0</v>
      </c>
      <c r="GB15" s="41">
        <v>54</v>
      </c>
      <c r="GD15" s="51"/>
      <c r="GE15" s="51"/>
      <c r="GF15" s="45"/>
      <c r="GG15" s="45"/>
      <c r="GH15" s="45">
        <f t="shared" ref="GH15:GH17" si="70">GE15/GB15*100</f>
        <v>0</v>
      </c>
      <c r="GK15" s="51"/>
      <c r="GM15" s="45"/>
      <c r="GN15" s="45"/>
      <c r="GO15" s="45"/>
      <c r="GT15" s="42"/>
      <c r="GU15" s="42"/>
      <c r="GV15" s="42"/>
      <c r="GW15" s="51"/>
      <c r="GX15" s="51"/>
      <c r="GY15" s="51"/>
      <c r="GZ15" s="51"/>
      <c r="HA15" s="52"/>
      <c r="HB15" s="39"/>
      <c r="HC15" s="39"/>
      <c r="HD15" s="51">
        <v>10</v>
      </c>
      <c r="HE15" s="51">
        <v>20</v>
      </c>
      <c r="HF15" s="51">
        <v>20</v>
      </c>
      <c r="HG15" s="51">
        <v>1</v>
      </c>
      <c r="HH15" s="54">
        <f t="shared" si="67"/>
        <v>5</v>
      </c>
      <c r="HI15" s="42">
        <f t="shared" si="68"/>
        <v>5</v>
      </c>
      <c r="HJ15" s="42">
        <f t="shared" si="58"/>
        <v>10</v>
      </c>
      <c r="HK15" s="51"/>
      <c r="HL15" s="51"/>
      <c r="HM15" s="51"/>
      <c r="HN15" s="51"/>
      <c r="HO15" s="54"/>
      <c r="HP15" s="42"/>
      <c r="HQ15" s="42"/>
      <c r="HR15" s="39">
        <f t="shared" si="59"/>
        <v>10532</v>
      </c>
      <c r="HS15" s="55">
        <f t="shared" si="59"/>
        <v>15890</v>
      </c>
      <c r="HT15" s="39">
        <f t="shared" si="59"/>
        <v>15930</v>
      </c>
      <c r="HU15" s="39">
        <f t="shared" si="59"/>
        <v>7815</v>
      </c>
      <c r="HV15" s="42">
        <f t="shared" si="60"/>
        <v>49.181875393329136</v>
      </c>
      <c r="HW15" s="42">
        <f t="shared" si="61"/>
        <v>49.058380414312616</v>
      </c>
      <c r="HX15" s="42">
        <f t="shared" si="62"/>
        <v>74.202430687428787</v>
      </c>
      <c r="HY15" s="39"/>
      <c r="HZ15" s="55"/>
      <c r="IA15" s="39"/>
      <c r="IB15" s="39"/>
      <c r="IC15" s="42"/>
      <c r="ID15" s="42"/>
      <c r="IE15" s="42"/>
      <c r="IF15" s="56"/>
      <c r="IG15" s="56"/>
      <c r="IH15" s="56"/>
      <c r="II15" s="57"/>
      <c r="IJ15" s="58"/>
      <c r="IK15" s="58"/>
      <c r="IL15" s="58"/>
      <c r="IM15" s="58"/>
      <c r="IN15" s="58"/>
      <c r="IO15" s="58"/>
      <c r="IP15" s="58"/>
      <c r="IQ15" s="58"/>
      <c r="IR15" s="58"/>
      <c r="IS15" s="58"/>
      <c r="IT15" s="58"/>
      <c r="IU15" s="58"/>
      <c r="IV15" s="58"/>
    </row>
    <row r="16" spans="1:256" s="41" customFormat="1" ht="26.4" customHeight="1" x14ac:dyDescent="0.25">
      <c r="A16" s="36" t="s">
        <v>37</v>
      </c>
      <c r="B16" s="37" t="s">
        <v>12</v>
      </c>
      <c r="C16" s="38">
        <f>K16+'безвозмезд. поступ.'!C9</f>
        <v>27959</v>
      </c>
      <c r="D16" s="38">
        <f>L16+'безвозмезд. поступ.'!D9</f>
        <v>16810</v>
      </c>
      <c r="E16" s="131">
        <f>M16+'безвозмезд. поступ.'!E9</f>
        <v>23821</v>
      </c>
      <c r="F16" s="131">
        <f>N16+'безвозмезд. поступ.'!F9</f>
        <v>17261</v>
      </c>
      <c r="G16" s="39">
        <f t="shared" si="0"/>
        <v>61.736828928073251</v>
      </c>
      <c r="H16" s="39">
        <f t="shared" si="63"/>
        <v>102.6829268292683</v>
      </c>
      <c r="I16" s="39">
        <f t="shared" si="1"/>
        <v>72.461273666092936</v>
      </c>
      <c r="J16" s="39">
        <f t="shared" si="2"/>
        <v>61.736828928073251</v>
      </c>
      <c r="K16" s="40">
        <f t="shared" si="3"/>
        <v>3397</v>
      </c>
      <c r="L16" s="52">
        <f t="shared" si="3"/>
        <v>8740</v>
      </c>
      <c r="M16" s="52">
        <f t="shared" si="3"/>
        <v>9069</v>
      </c>
      <c r="N16" s="41">
        <f t="shared" si="4"/>
        <v>3815</v>
      </c>
      <c r="O16" s="42">
        <f t="shared" si="5"/>
        <v>112.30497497792169</v>
      </c>
      <c r="P16" s="42">
        <f t="shared" si="6"/>
        <v>43.649885583524025</v>
      </c>
      <c r="Q16" s="42">
        <f t="shared" si="7"/>
        <v>42.066379975741533</v>
      </c>
      <c r="R16" s="42">
        <f t="shared" si="8"/>
        <v>112.3049749779217</v>
      </c>
      <c r="S16" s="38">
        <f t="shared" si="9"/>
        <v>2397</v>
      </c>
      <c r="T16" s="43">
        <f t="shared" si="9"/>
        <v>7810</v>
      </c>
      <c r="U16" s="43">
        <f t="shared" si="9"/>
        <v>7814</v>
      </c>
      <c r="V16" s="43">
        <f t="shared" si="10"/>
        <v>325.9908218606592</v>
      </c>
      <c r="W16" s="43">
        <f t="shared" si="11"/>
        <v>2549</v>
      </c>
      <c r="X16" s="44">
        <f t="shared" si="12"/>
        <v>32.637644046094749</v>
      </c>
      <c r="Y16" s="45">
        <f t="shared" si="13"/>
        <v>32.620936780138216</v>
      </c>
      <c r="Z16" s="45">
        <f t="shared" si="14"/>
        <v>106.3412599082186</v>
      </c>
      <c r="AA16" s="38"/>
      <c r="AB16" s="38"/>
      <c r="AC16" s="38"/>
      <c r="AD16" s="38"/>
      <c r="AE16" s="38"/>
      <c r="AF16" s="38"/>
      <c r="AG16" s="38">
        <v>708</v>
      </c>
      <c r="AH16" s="41">
        <v>1135</v>
      </c>
      <c r="AI16" s="41">
        <v>1135</v>
      </c>
      <c r="AJ16" s="41">
        <f t="shared" si="15"/>
        <v>160.31073446327684</v>
      </c>
      <c r="AK16" s="41">
        <v>804</v>
      </c>
      <c r="AL16" s="46">
        <f t="shared" si="16"/>
        <v>70.837004405286336</v>
      </c>
      <c r="AM16" s="45">
        <f t="shared" si="17"/>
        <v>70.837004405286336</v>
      </c>
      <c r="AN16" s="45">
        <f t="shared" si="18"/>
        <v>113.55932203389831</v>
      </c>
      <c r="AP16" s="47"/>
      <c r="AS16" s="45"/>
      <c r="AT16" s="45"/>
      <c r="AU16" s="45"/>
      <c r="AZ16" s="45"/>
      <c r="BA16" s="45"/>
      <c r="BB16" s="45"/>
      <c r="BD16" s="47"/>
      <c r="BF16" s="41">
        <f t="shared" si="19"/>
        <v>1</v>
      </c>
      <c r="BG16" s="46"/>
      <c r="BH16" s="45"/>
      <c r="BI16" s="45"/>
      <c r="BM16" s="39"/>
      <c r="BN16" s="42"/>
      <c r="BS16" s="41">
        <v>1</v>
      </c>
      <c r="BT16" s="42"/>
      <c r="BU16" s="42"/>
      <c r="BV16" s="42"/>
      <c r="BW16" s="36"/>
      <c r="BX16" s="36"/>
      <c r="BY16" s="36"/>
      <c r="BZ16" s="36"/>
      <c r="CA16" s="36"/>
      <c r="CB16" s="36"/>
      <c r="CC16" s="41">
        <f t="shared" si="26"/>
        <v>1687</v>
      </c>
      <c r="CD16" s="47">
        <f t="shared" si="64"/>
        <v>6670</v>
      </c>
      <c r="CE16" s="41">
        <f t="shared" si="64"/>
        <v>6670</v>
      </c>
      <c r="CF16" s="41">
        <f t="shared" si="64"/>
        <v>1735</v>
      </c>
      <c r="CG16" s="46">
        <f t="shared" si="27"/>
        <v>26.011994002998502</v>
      </c>
      <c r="CH16" s="45">
        <f t="shared" si="28"/>
        <v>26.011994002998502</v>
      </c>
      <c r="CI16" s="45">
        <f t="shared" si="29"/>
        <v>102.84528749259039</v>
      </c>
      <c r="CJ16" s="41">
        <v>49</v>
      </c>
      <c r="CK16" s="41">
        <v>964</v>
      </c>
      <c r="CL16" s="41">
        <v>964</v>
      </c>
      <c r="CM16" s="41">
        <v>87</v>
      </c>
      <c r="CN16" s="46">
        <f t="shared" si="30"/>
        <v>9.0248962655601659</v>
      </c>
      <c r="CO16" s="45">
        <f t="shared" si="31"/>
        <v>9.0248962655601659</v>
      </c>
      <c r="CP16" s="45">
        <f t="shared" si="32"/>
        <v>177.55102040816325</v>
      </c>
      <c r="CQ16" s="38"/>
      <c r="CR16" s="38"/>
      <c r="CS16" s="38"/>
      <c r="CT16" s="38"/>
      <c r="CU16" s="38"/>
      <c r="CV16" s="38"/>
      <c r="CW16" s="38"/>
      <c r="CX16" s="38"/>
      <c r="CY16" s="40"/>
      <c r="CZ16" s="40"/>
      <c r="DA16" s="46"/>
      <c r="DB16" s="45"/>
      <c r="DC16" s="45"/>
      <c r="DD16" s="41">
        <v>1638</v>
      </c>
      <c r="DE16" s="41">
        <v>5706</v>
      </c>
      <c r="DF16" s="41">
        <v>5706</v>
      </c>
      <c r="DG16" s="41">
        <v>1648</v>
      </c>
      <c r="DH16" s="44">
        <f t="shared" si="33"/>
        <v>28.881878724150017</v>
      </c>
      <c r="DI16" s="45">
        <f t="shared" si="34"/>
        <v>28.881878724150017</v>
      </c>
      <c r="DJ16" s="45">
        <f t="shared" si="35"/>
        <v>100.61050061050061</v>
      </c>
      <c r="DK16" s="41">
        <v>2</v>
      </c>
      <c r="DL16" s="41">
        <v>5</v>
      </c>
      <c r="DM16" s="41">
        <v>9</v>
      </c>
      <c r="DN16" s="41">
        <v>9</v>
      </c>
      <c r="DO16" s="46">
        <f t="shared" si="65"/>
        <v>180</v>
      </c>
      <c r="DP16" s="45">
        <f t="shared" si="66"/>
        <v>100</v>
      </c>
      <c r="DQ16" s="45" t="s">
        <v>48</v>
      </c>
      <c r="DV16" s="46"/>
      <c r="DW16" s="42"/>
      <c r="DX16" s="48"/>
      <c r="DY16" s="38">
        <f t="shared" si="36"/>
        <v>1000</v>
      </c>
      <c r="DZ16" s="55">
        <f t="shared" si="36"/>
        <v>930</v>
      </c>
      <c r="EA16" s="39">
        <f t="shared" si="36"/>
        <v>1255</v>
      </c>
      <c r="EB16" s="38">
        <f t="shared" si="36"/>
        <v>1266</v>
      </c>
      <c r="EC16" s="45">
        <f t="shared" si="37"/>
        <v>136.12903225806451</v>
      </c>
      <c r="ED16" s="45">
        <f t="shared" si="38"/>
        <v>100.87649402390437</v>
      </c>
      <c r="EE16" s="45">
        <f t="shared" si="39"/>
        <v>126.6</v>
      </c>
      <c r="EF16" s="41">
        <f t="shared" si="40"/>
        <v>630</v>
      </c>
      <c r="EG16" s="53">
        <f t="shared" si="40"/>
        <v>820</v>
      </c>
      <c r="EH16" s="51">
        <f t="shared" si="40"/>
        <v>750</v>
      </c>
      <c r="EI16" s="41">
        <f t="shared" si="40"/>
        <v>770</v>
      </c>
      <c r="EJ16" s="46">
        <f t="shared" si="41"/>
        <v>93.902439024390233</v>
      </c>
      <c r="EK16" s="45">
        <f t="shared" si="42"/>
        <v>102.66666666666666</v>
      </c>
      <c r="EL16" s="50">
        <f t="shared" si="43"/>
        <v>122.22222222222223</v>
      </c>
      <c r="EM16" s="41">
        <v>63</v>
      </c>
      <c r="EN16" s="51">
        <v>120</v>
      </c>
      <c r="EO16" s="51">
        <v>50</v>
      </c>
      <c r="EP16" s="41">
        <v>22</v>
      </c>
      <c r="EQ16" s="46">
        <f t="shared" ref="EQ16:EQ17" si="71">EP16/EN16*100</f>
        <v>18.333333333333332</v>
      </c>
      <c r="ER16" s="45">
        <f t="shared" ref="ER16:ER17" si="72">EP16/EO16*100</f>
        <v>44</v>
      </c>
      <c r="ES16" s="45">
        <f t="shared" ref="ES16:ES17" si="73">EP16/EM16*100</f>
        <v>34.920634920634917</v>
      </c>
      <c r="ET16" s="41">
        <v>567</v>
      </c>
      <c r="EU16" s="41">
        <v>700</v>
      </c>
      <c r="EV16" s="41">
        <v>700</v>
      </c>
      <c r="EW16" s="41">
        <v>748</v>
      </c>
      <c r="EX16" s="42">
        <f t="shared" si="47"/>
        <v>106.85714285714285</v>
      </c>
      <c r="EY16" s="42">
        <f t="shared" si="48"/>
        <v>106.85714285714285</v>
      </c>
      <c r="EZ16" s="42">
        <f t="shared" si="49"/>
        <v>131.92239858906524</v>
      </c>
      <c r="FA16" s="51"/>
      <c r="FE16" s="42"/>
      <c r="FF16" s="42"/>
      <c r="FG16" s="42"/>
      <c r="FH16" s="51"/>
      <c r="FI16" s="51"/>
      <c r="FJ16" s="51"/>
      <c r="FK16" s="52"/>
      <c r="FL16" s="39"/>
      <c r="FM16" s="39"/>
      <c r="FN16" s="51">
        <v>4</v>
      </c>
      <c r="FO16" s="51"/>
      <c r="FP16" s="41">
        <v>3</v>
      </c>
      <c r="FQ16" s="51">
        <v>3</v>
      </c>
      <c r="FR16" s="54"/>
      <c r="FS16" s="42">
        <f t="shared" si="51"/>
        <v>100</v>
      </c>
      <c r="FT16" s="42">
        <f t="shared" ref="FT16:FT17" si="74">FQ16*100/FN16</f>
        <v>75</v>
      </c>
      <c r="FU16" s="41">
        <f t="shared" si="53"/>
        <v>364</v>
      </c>
      <c r="FV16" s="47">
        <f>GC16+GJ16+GQ16</f>
        <v>100</v>
      </c>
      <c r="FW16" s="51">
        <f t="shared" si="54"/>
        <v>492</v>
      </c>
      <c r="FX16" s="51">
        <f t="shared" si="55"/>
        <v>492</v>
      </c>
      <c r="FY16" s="45" t="s">
        <v>48</v>
      </c>
      <c r="FZ16" s="45">
        <f t="shared" ref="FZ16:FZ17" si="75">FX16/FW16*100</f>
        <v>100</v>
      </c>
      <c r="GA16" s="45">
        <f t="shared" si="69"/>
        <v>135.16483516483518</v>
      </c>
      <c r="GB16" s="41">
        <v>304</v>
      </c>
      <c r="GD16" s="51">
        <v>492</v>
      </c>
      <c r="GE16" s="51">
        <v>492</v>
      </c>
      <c r="GF16" s="45"/>
      <c r="GG16" s="45">
        <f t="shared" ref="GG16:GG17" si="76">GE16/GD16*100</f>
        <v>100</v>
      </c>
      <c r="GH16" s="45">
        <f t="shared" si="70"/>
        <v>161.84210526315789</v>
      </c>
      <c r="GK16" s="51"/>
      <c r="GL16" s="51"/>
      <c r="GM16" s="45"/>
      <c r="GN16" s="45"/>
      <c r="GO16" s="45"/>
      <c r="GP16" s="41">
        <v>60</v>
      </c>
      <c r="GQ16" s="41">
        <v>100</v>
      </c>
      <c r="GT16" s="42">
        <f t="shared" ref="GT16:GT17" si="77">GS16/GQ16*100</f>
        <v>0</v>
      </c>
      <c r="GU16" s="42"/>
      <c r="GV16" s="42"/>
      <c r="GW16" s="51"/>
      <c r="GX16" s="51"/>
      <c r="GY16" s="51"/>
      <c r="GZ16" s="51"/>
      <c r="HA16" s="52"/>
      <c r="HB16" s="39"/>
      <c r="HC16" s="39"/>
      <c r="HD16" s="51">
        <v>2</v>
      </c>
      <c r="HE16" s="51">
        <v>10</v>
      </c>
      <c r="HF16" s="51">
        <v>10</v>
      </c>
      <c r="HG16" s="51">
        <v>1</v>
      </c>
      <c r="HH16" s="54">
        <f t="shared" si="67"/>
        <v>10</v>
      </c>
      <c r="HI16" s="42">
        <f t="shared" si="68"/>
        <v>10</v>
      </c>
      <c r="HJ16" s="42">
        <f t="shared" si="58"/>
        <v>50</v>
      </c>
      <c r="HK16" s="51"/>
      <c r="HL16" s="51"/>
      <c r="HM16" s="51"/>
      <c r="HN16" s="51"/>
      <c r="HO16" s="54"/>
      <c r="HP16" s="42"/>
      <c r="HQ16" s="42"/>
      <c r="HR16" s="39">
        <f t="shared" si="59"/>
        <v>3397</v>
      </c>
      <c r="HS16" s="55">
        <f t="shared" si="59"/>
        <v>8740</v>
      </c>
      <c r="HT16" s="39">
        <f t="shared" si="59"/>
        <v>9069</v>
      </c>
      <c r="HU16" s="39">
        <f t="shared" si="59"/>
        <v>3815</v>
      </c>
      <c r="HV16" s="42">
        <f t="shared" si="60"/>
        <v>43.649885583524025</v>
      </c>
      <c r="HW16" s="42">
        <f t="shared" si="61"/>
        <v>42.066379975741533</v>
      </c>
      <c r="HX16" s="42">
        <f t="shared" si="62"/>
        <v>112.30497497792169</v>
      </c>
      <c r="HY16" s="39"/>
      <c r="HZ16" s="55"/>
      <c r="IA16" s="39"/>
      <c r="IB16" s="39"/>
      <c r="IC16" s="42"/>
      <c r="ID16" s="42"/>
      <c r="IE16" s="42"/>
      <c r="IF16" s="56"/>
      <c r="IG16" s="56"/>
      <c r="IH16" s="56"/>
      <c r="II16" s="57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  <c r="IV16" s="58"/>
    </row>
    <row r="17" spans="1:243" s="62" customFormat="1" ht="26.4" customHeight="1" x14ac:dyDescent="0.3">
      <c r="A17" s="60"/>
      <c r="B17" s="61" t="s">
        <v>26</v>
      </c>
      <c r="C17" s="38">
        <f>K17+'безвозмезд. поступ.'!C10</f>
        <v>184191</v>
      </c>
      <c r="D17" s="38">
        <f>L17+'безвозмезд. поступ.'!D10</f>
        <v>258400</v>
      </c>
      <c r="E17" s="131">
        <f>M17+'безвозмезд. поступ.'!E10</f>
        <v>368291</v>
      </c>
      <c r="F17" s="131">
        <f>N17+'безвозмезд. поступ.'!F10</f>
        <v>191144</v>
      </c>
      <c r="G17" s="39">
        <f t="shared" si="0"/>
        <v>103.77488585218603</v>
      </c>
      <c r="H17" s="39">
        <f t="shared" si="63"/>
        <v>73.972136222910208</v>
      </c>
      <c r="I17" s="39">
        <f t="shared" si="1"/>
        <v>51.900263650211386</v>
      </c>
      <c r="J17" s="39">
        <f t="shared" si="2"/>
        <v>103.77488585218603</v>
      </c>
      <c r="K17" s="38">
        <f>SUM(K13:K16)</f>
        <v>70897</v>
      </c>
      <c r="L17" s="39">
        <f>SUM(L13:L16)</f>
        <v>130082</v>
      </c>
      <c r="M17" s="39">
        <f>SUM(M13:M16)</f>
        <v>133303</v>
      </c>
      <c r="N17" s="38">
        <f>SUM(N13:N16)</f>
        <v>62579</v>
      </c>
      <c r="O17" s="42">
        <f t="shared" si="5"/>
        <v>88.267486635541701</v>
      </c>
      <c r="P17" s="42">
        <f t="shared" si="6"/>
        <v>48.107347673006259</v>
      </c>
      <c r="Q17" s="42">
        <f t="shared" si="7"/>
        <v>46.944929971568534</v>
      </c>
      <c r="R17" s="42">
        <f t="shared" si="8"/>
        <v>88.267486635541701</v>
      </c>
      <c r="S17" s="43">
        <f>SUM(S13:S16)</f>
        <v>54486</v>
      </c>
      <c r="T17" s="43">
        <f>SUM(T13:T16)</f>
        <v>106580</v>
      </c>
      <c r="U17" s="43">
        <f>SUM(U13:U16)</f>
        <v>107484</v>
      </c>
      <c r="V17" s="43">
        <f t="shared" si="10"/>
        <v>197.2690232353265</v>
      </c>
      <c r="W17" s="43">
        <f>SUM(W13:W16)</f>
        <v>46370</v>
      </c>
      <c r="X17" s="44">
        <f t="shared" si="12"/>
        <v>43.507224620003754</v>
      </c>
      <c r="Y17" s="45">
        <f t="shared" si="13"/>
        <v>43.14130475233523</v>
      </c>
      <c r="Z17" s="45">
        <f t="shared" si="14"/>
        <v>85.104430495907195</v>
      </c>
      <c r="AA17" s="38"/>
      <c r="AB17" s="38"/>
      <c r="AC17" s="38"/>
      <c r="AD17" s="38"/>
      <c r="AE17" s="38"/>
      <c r="AF17" s="38"/>
      <c r="AG17" s="39">
        <f>SUM(AG13:AG16)</f>
        <v>21152</v>
      </c>
      <c r="AH17" s="39">
        <f>SUM(AH13:AH16)</f>
        <v>37603</v>
      </c>
      <c r="AI17" s="39">
        <f>SUM(AI13:AI16)</f>
        <v>37603</v>
      </c>
      <c r="AJ17" s="51">
        <f t="shared" si="15"/>
        <v>177.77515128593041</v>
      </c>
      <c r="AK17" s="51">
        <f>SUM(AK13:AK16)</f>
        <v>25196</v>
      </c>
      <c r="AL17" s="46">
        <f t="shared" si="16"/>
        <v>67.005292130946998</v>
      </c>
      <c r="AM17" s="45">
        <f t="shared" si="17"/>
        <v>67.005292130946998</v>
      </c>
      <c r="AN17" s="45">
        <f t="shared" si="18"/>
        <v>119.11875945537065</v>
      </c>
      <c r="AO17" s="41">
        <f>SUM(AO13:AO16)</f>
        <v>2735</v>
      </c>
      <c r="AP17" s="41">
        <f>SUM(AP13:AP16)</f>
        <v>3717</v>
      </c>
      <c r="AQ17" s="41">
        <f>SUM(AQ13:AQ16)</f>
        <v>3717</v>
      </c>
      <c r="AR17" s="41">
        <f>SUM(AR13:AR16)</f>
        <v>2766</v>
      </c>
      <c r="AS17" s="45">
        <f>AR17/AP17*100</f>
        <v>74.414850686037127</v>
      </c>
      <c r="AT17" s="45">
        <f>AR17/AQ17*100</f>
        <v>74.414850686037127</v>
      </c>
      <c r="AU17" s="45">
        <f>AR17/AO17*100</f>
        <v>101.13345521023767</v>
      </c>
      <c r="AV17" s="41">
        <f>SUM(AV13:AV16)</f>
        <v>2735</v>
      </c>
      <c r="AW17" s="41">
        <f>SUM(AW13:AW16)</f>
        <v>3717</v>
      </c>
      <c r="AX17" s="41">
        <f>SUM(AX13:AX16)</f>
        <v>3717</v>
      </c>
      <c r="AY17" s="41">
        <f>SUM(AY13:AY16)</f>
        <v>2766</v>
      </c>
      <c r="AZ17" s="45">
        <f>AY17/AW17*100</f>
        <v>74.414850686037127</v>
      </c>
      <c r="BA17" s="45">
        <f>AY17/AX17*100</f>
        <v>74.414850686037127</v>
      </c>
      <c r="BB17" s="45">
        <f>AY17/AV17*100</f>
        <v>101.13345521023767</v>
      </c>
      <c r="BC17" s="41">
        <f>SUM(BC13:BC16)</f>
        <v>3653</v>
      </c>
      <c r="BD17" s="41">
        <f>SUM(BD13:BD16)</f>
        <v>4077</v>
      </c>
      <c r="BE17" s="41">
        <f>SUM(BE13:BE16)</f>
        <v>4177</v>
      </c>
      <c r="BF17" s="41">
        <f>SUM(BF13:BF16)</f>
        <v>4483</v>
      </c>
      <c r="BG17" s="46">
        <f>BF17*100/BD17</f>
        <v>109.95830267353446</v>
      </c>
      <c r="BH17" s="45">
        <f>BF17*100/BE17</f>
        <v>107.32583193679675</v>
      </c>
      <c r="BI17" s="45">
        <f>BF17*100/BC17</f>
        <v>122.72105119080209</v>
      </c>
      <c r="BJ17" s="41"/>
      <c r="BK17" s="41"/>
      <c r="BL17" s="41"/>
      <c r="BM17" s="42"/>
      <c r="BN17" s="42"/>
      <c r="BO17" s="50"/>
      <c r="BP17" s="41">
        <f>SUM(BP13:BP16)</f>
        <v>3653</v>
      </c>
      <c r="BQ17" s="41">
        <f>SUM(BQ13:BQ16)</f>
        <v>4077</v>
      </c>
      <c r="BR17" s="41">
        <f>SUM(BR13:BR16)</f>
        <v>4177</v>
      </c>
      <c r="BS17" s="41">
        <f>SUM(BS13:BS16)</f>
        <v>4483</v>
      </c>
      <c r="BT17" s="42">
        <f>BS17*100/BQ17</f>
        <v>109.95830267353446</v>
      </c>
      <c r="BU17" s="42">
        <f>BS17*100/BR17</f>
        <v>107.32583193679675</v>
      </c>
      <c r="BV17" s="42">
        <f>BS17*100/BP17</f>
        <v>122.72105119080209</v>
      </c>
      <c r="BW17"/>
      <c r="BX17"/>
      <c r="BY17"/>
      <c r="BZ17"/>
      <c r="CA17"/>
      <c r="CB17"/>
      <c r="CC17" s="41">
        <f>SUM(CC13:CC16)</f>
        <v>26941</v>
      </c>
      <c r="CD17" s="47">
        <f>SUM(CD13:CD16)</f>
        <v>61154</v>
      </c>
      <c r="CE17" s="41">
        <f>SUM(CE13:CE16)</f>
        <v>61954</v>
      </c>
      <c r="CF17" s="41">
        <f>SUM(CF13:CF16)</f>
        <v>13907</v>
      </c>
      <c r="CG17" s="46">
        <f t="shared" si="27"/>
        <v>22.740949079373387</v>
      </c>
      <c r="CH17" s="45">
        <f t="shared" si="28"/>
        <v>22.44729960938761</v>
      </c>
      <c r="CI17" s="45">
        <f t="shared" si="29"/>
        <v>51.620207119260606</v>
      </c>
      <c r="CJ17" s="41">
        <f>SUM(CJ13:CJ16)</f>
        <v>797</v>
      </c>
      <c r="CK17" s="41">
        <f>SUM(CK13:CK16)</f>
        <v>7128</v>
      </c>
      <c r="CL17" s="41">
        <f>SUM(CL13:CL16)</f>
        <v>7128</v>
      </c>
      <c r="CM17" s="41">
        <f>SUM(CM13:CM16)</f>
        <v>657</v>
      </c>
      <c r="CN17" s="46">
        <f t="shared" si="30"/>
        <v>9.2171717171717162</v>
      </c>
      <c r="CO17" s="45">
        <f t="shared" si="31"/>
        <v>9.2171717171717162</v>
      </c>
      <c r="CP17" s="45">
        <f t="shared" si="32"/>
        <v>82.434127979924725</v>
      </c>
      <c r="CQ17" s="38"/>
      <c r="CR17" s="38"/>
      <c r="CS17" s="38"/>
      <c r="CT17" s="38"/>
      <c r="CU17" s="38"/>
      <c r="CV17" s="38"/>
      <c r="CW17" s="38">
        <f>SUM(CW13:CW16)</f>
        <v>935</v>
      </c>
      <c r="CX17" s="38">
        <f>SUM(CX13:CX16)</f>
        <v>8301</v>
      </c>
      <c r="CY17" s="38">
        <f>SUM(CY13:CY16)</f>
        <v>8601</v>
      </c>
      <c r="CZ17" s="38">
        <f>SUM(CZ13:CZ16)</f>
        <v>886</v>
      </c>
      <c r="DA17" s="46">
        <f>CZ17/CX17*100</f>
        <v>10.673412841826286</v>
      </c>
      <c r="DB17" s="45">
        <f>CZ17/CY17*100</f>
        <v>10.301127775840019</v>
      </c>
      <c r="DC17" s="45">
        <f>CZ17*100/CW17</f>
        <v>94.759358288770059</v>
      </c>
      <c r="DD17" s="41">
        <f>SUM(DD13:DD16)</f>
        <v>25209</v>
      </c>
      <c r="DE17" s="41">
        <f>SUM(DE13:DE16)</f>
        <v>45725</v>
      </c>
      <c r="DF17" s="41">
        <f>SUM(DF13:DF16)</f>
        <v>46225</v>
      </c>
      <c r="DG17" s="41">
        <f>SUM(DG13:DG16)</f>
        <v>12364</v>
      </c>
      <c r="DH17" s="44">
        <f t="shared" si="33"/>
        <v>27.039912520503005</v>
      </c>
      <c r="DI17" s="45">
        <f t="shared" si="34"/>
        <v>26.747431043807463</v>
      </c>
      <c r="DJ17" s="45">
        <f t="shared" si="35"/>
        <v>49.045975643619343</v>
      </c>
      <c r="DK17" s="41">
        <f>SUM(DK13:DK16)</f>
        <v>5</v>
      </c>
      <c r="DL17" s="41">
        <f>SUM(DL13:DL16)</f>
        <v>29</v>
      </c>
      <c r="DM17" s="41">
        <f>SUM(DM13:DM16)</f>
        <v>33</v>
      </c>
      <c r="DN17" s="41">
        <f>SUM(DN13:DN16)</f>
        <v>18</v>
      </c>
      <c r="DO17" s="46">
        <f t="shared" si="65"/>
        <v>62.068965517241381</v>
      </c>
      <c r="DP17" s="45">
        <f t="shared" si="66"/>
        <v>54.54545454545454</v>
      </c>
      <c r="DQ17" s="45" t="s">
        <v>48</v>
      </c>
      <c r="DR17" s="41"/>
      <c r="DS17" s="41"/>
      <c r="DT17" s="41"/>
      <c r="DU17" s="41"/>
      <c r="DV17" s="39"/>
      <c r="DW17" s="39"/>
      <c r="DX17" s="39"/>
      <c r="DY17" s="38">
        <f>SUM(DY13:DY16)</f>
        <v>16411</v>
      </c>
      <c r="DZ17" s="39">
        <f>SUM(DZ13:DZ16)</f>
        <v>23502</v>
      </c>
      <c r="EA17" s="39">
        <f>SUM(EA13:EA16)</f>
        <v>25819</v>
      </c>
      <c r="EB17" s="38">
        <f>SUM(EB13:EB16)</f>
        <v>16209</v>
      </c>
      <c r="EC17" s="45">
        <f t="shared" si="37"/>
        <v>68.968598417155988</v>
      </c>
      <c r="ED17" s="45">
        <f t="shared" si="38"/>
        <v>62.779348541771562</v>
      </c>
      <c r="EE17" s="45">
        <f t="shared" si="39"/>
        <v>98.769118274328193</v>
      </c>
      <c r="EF17" s="41">
        <f>SUM(EF13:EF16)</f>
        <v>8647</v>
      </c>
      <c r="EG17" s="51">
        <f>SUM(EG13:EG16)</f>
        <v>13118</v>
      </c>
      <c r="EH17" s="51">
        <f>SUM(EH13:EH16)</f>
        <v>13348</v>
      </c>
      <c r="EI17" s="41">
        <f>SUM(EI13:EI16)</f>
        <v>8799</v>
      </c>
      <c r="EJ17" s="46">
        <f t="shared" si="41"/>
        <v>67.075773745997864</v>
      </c>
      <c r="EK17" s="45">
        <f t="shared" si="42"/>
        <v>65.919988013185488</v>
      </c>
      <c r="EL17" s="50">
        <f t="shared" si="43"/>
        <v>101.75783508731351</v>
      </c>
      <c r="EM17" s="41">
        <f>SUM(EM13:EM16)</f>
        <v>2325</v>
      </c>
      <c r="EN17" s="51">
        <f>SUM(EN13:EN16)</f>
        <v>3045</v>
      </c>
      <c r="EO17" s="51">
        <f>SUM(EO13:EO16)</f>
        <v>2975</v>
      </c>
      <c r="EP17" s="41">
        <f>SUM(EP13:EP16)</f>
        <v>1344</v>
      </c>
      <c r="EQ17" s="46">
        <f t="shared" si="71"/>
        <v>44.137931034482762</v>
      </c>
      <c r="ER17" s="45">
        <f t="shared" si="72"/>
        <v>45.176470588235297</v>
      </c>
      <c r="ES17" s="45">
        <f t="shared" si="73"/>
        <v>57.806451612903231</v>
      </c>
      <c r="ET17" s="41">
        <f>SUM(ET13:ET16)</f>
        <v>6121</v>
      </c>
      <c r="EU17" s="41">
        <f>SUM(EU13:EU16)</f>
        <v>9317</v>
      </c>
      <c r="EV17" s="41">
        <f>SUM(EV13:EV16)</f>
        <v>9617</v>
      </c>
      <c r="EW17" s="41">
        <f>SUM(EW13:EW16)</f>
        <v>7135</v>
      </c>
      <c r="EX17" s="42">
        <f t="shared" si="47"/>
        <v>76.580444349039396</v>
      </c>
      <c r="EY17" s="42">
        <f t="shared" si="48"/>
        <v>74.191535821981901</v>
      </c>
      <c r="EZ17" s="42">
        <f t="shared" si="49"/>
        <v>116.56592060120896</v>
      </c>
      <c r="FA17" s="41">
        <f>SUM(FA13:FA16)</f>
        <v>201</v>
      </c>
      <c r="FB17" s="41">
        <f>SUM(FB13:FB16)</f>
        <v>756</v>
      </c>
      <c r="FC17" s="41">
        <f>SUM(FC13:FC16)</f>
        <v>756</v>
      </c>
      <c r="FD17" s="41">
        <f>SUM(FD13:FD16)</f>
        <v>320</v>
      </c>
      <c r="FE17" s="42">
        <f>FD17/FB17*100</f>
        <v>42.328042328042329</v>
      </c>
      <c r="FF17" s="42">
        <f>FD17/FC17*100</f>
        <v>42.328042328042329</v>
      </c>
      <c r="FG17" s="42">
        <f>FD17*100/FA17</f>
        <v>159.20398009950247</v>
      </c>
      <c r="FH17" s="51"/>
      <c r="FI17" s="51"/>
      <c r="FJ17" s="51"/>
      <c r="FK17" s="52"/>
      <c r="FL17" s="39"/>
      <c r="FM17" s="39"/>
      <c r="FN17" s="51">
        <f>SUM(FN13:FN16)</f>
        <v>3719</v>
      </c>
      <c r="FO17" s="51">
        <f>SUM(FO13:FO16)</f>
        <v>9404</v>
      </c>
      <c r="FP17" s="41">
        <f>SUM(FP13:FP16)</f>
        <v>9447</v>
      </c>
      <c r="FQ17" s="51">
        <f>SUM(FQ13:FQ16)</f>
        <v>3937</v>
      </c>
      <c r="FR17" s="54">
        <f>FQ17/FO17*100</f>
        <v>41.865163760102085</v>
      </c>
      <c r="FS17" s="42">
        <f t="shared" si="51"/>
        <v>41.674605694929603</v>
      </c>
      <c r="FT17" s="42">
        <f t="shared" si="74"/>
        <v>105.86179080397956</v>
      </c>
      <c r="FU17" s="41">
        <f>SUM(FU13:FU16)</f>
        <v>3955</v>
      </c>
      <c r="FV17" s="41">
        <f>SUM(FV13:FV16)</f>
        <v>940</v>
      </c>
      <c r="FW17" s="51">
        <f>SUM(FW13:FW16)</f>
        <v>2984</v>
      </c>
      <c r="FX17" s="51">
        <f>SUM(FX13:FX16)</f>
        <v>3381</v>
      </c>
      <c r="FY17" s="45" t="s">
        <v>48</v>
      </c>
      <c r="FZ17" s="45">
        <f t="shared" si="75"/>
        <v>113.30428954423593</v>
      </c>
      <c r="GA17" s="45">
        <f t="shared" si="69"/>
        <v>85.486725663716811</v>
      </c>
      <c r="GB17" s="41">
        <f>SUM(GB13:GB16)</f>
        <v>3619</v>
      </c>
      <c r="GC17" s="41">
        <f>SUM(GC13:GC16)</f>
        <v>840</v>
      </c>
      <c r="GD17" s="51">
        <f>SUM(GD13:GD16)</f>
        <v>2921</v>
      </c>
      <c r="GE17" s="51">
        <f>SUM(GE13:GE16)</f>
        <v>3318</v>
      </c>
      <c r="GF17" s="45" t="s">
        <v>48</v>
      </c>
      <c r="GG17" s="45">
        <f t="shared" si="76"/>
        <v>113.59123587812392</v>
      </c>
      <c r="GH17" s="45">
        <f t="shared" si="70"/>
        <v>91.682785299806582</v>
      </c>
      <c r="GI17" s="41">
        <f>SUM(GI13:GI16)</f>
        <v>81</v>
      </c>
      <c r="GJ17" s="41">
        <f>SUM(GJ13:GJ16)</f>
        <v>0</v>
      </c>
      <c r="GK17" s="51">
        <f>SUM(GK13:GK16)</f>
        <v>63</v>
      </c>
      <c r="GL17" s="51">
        <f>SUM(GL13:GL16)</f>
        <v>63</v>
      </c>
      <c r="GM17" s="50"/>
      <c r="GN17" s="45">
        <f>GL17/GK17*100</f>
        <v>100</v>
      </c>
      <c r="GO17" s="45">
        <f>GL17/GI17*100</f>
        <v>77.777777777777786</v>
      </c>
      <c r="GP17" s="41">
        <f>SUM(GP13:GP16)</f>
        <v>255</v>
      </c>
      <c r="GQ17" s="41">
        <f>SUM(GQ13:GQ16)</f>
        <v>100</v>
      </c>
      <c r="GR17" s="41">
        <f>SUM(GR13:GR16)</f>
        <v>0</v>
      </c>
      <c r="GS17" s="41">
        <f>SUM(GS13:GS16)</f>
        <v>0</v>
      </c>
      <c r="GT17" s="42">
        <f t="shared" si="77"/>
        <v>0</v>
      </c>
      <c r="GU17" s="42"/>
      <c r="GV17" s="42">
        <f>GS17/GP17*100</f>
        <v>0</v>
      </c>
      <c r="GW17" s="51"/>
      <c r="GX17" s="51"/>
      <c r="GY17" s="51"/>
      <c r="GZ17" s="51"/>
      <c r="HA17" s="52"/>
      <c r="HB17" s="39"/>
      <c r="HC17" s="39"/>
      <c r="HD17" s="51">
        <f>SUM(HD13:HD16)</f>
        <v>90</v>
      </c>
      <c r="HE17" s="51">
        <f>SUM(HE13:HE16)</f>
        <v>40</v>
      </c>
      <c r="HF17" s="51">
        <f>SUM(HF13:HF16)</f>
        <v>40</v>
      </c>
      <c r="HG17" s="51">
        <f>SUM(HG13:HG16)</f>
        <v>92</v>
      </c>
      <c r="HH17" s="54" t="s">
        <v>48</v>
      </c>
      <c r="HI17" s="42" t="s">
        <v>48</v>
      </c>
      <c r="HJ17" s="42">
        <f t="shared" si="58"/>
        <v>102.22222222222223</v>
      </c>
      <c r="HK17" s="51">
        <f>SUM(HK13:HK16)</f>
        <v>0</v>
      </c>
      <c r="HL17" s="51">
        <f>SUM(HL13:HL16)</f>
        <v>0</v>
      </c>
      <c r="HM17" s="51">
        <f>SUM(HM13:HM16)</f>
        <v>0</v>
      </c>
      <c r="HN17" s="51">
        <f>SUM(HN13:HN16)</f>
        <v>0</v>
      </c>
      <c r="HO17" s="54"/>
      <c r="HP17" s="42"/>
      <c r="HQ17" s="42"/>
      <c r="HR17" s="39">
        <f>SUM(HR13:HR16)</f>
        <v>67227</v>
      </c>
      <c r="HS17" s="39">
        <f>SUM(HS13:HS16)</f>
        <v>118064</v>
      </c>
      <c r="HT17" s="39">
        <f>SUM(HT13:HT16)</f>
        <v>120985</v>
      </c>
      <c r="HU17" s="39">
        <f>SUM(HU13:HU16)</f>
        <v>58927</v>
      </c>
      <c r="HV17" s="42">
        <f t="shared" si="60"/>
        <v>49.911065184984416</v>
      </c>
      <c r="HW17" s="42">
        <f t="shared" si="61"/>
        <v>48.706037938587428</v>
      </c>
      <c r="HX17" s="42">
        <f t="shared" si="62"/>
        <v>87.65377006262365</v>
      </c>
      <c r="HY17" s="39">
        <f>SUM(HY13:HY16)</f>
        <v>3670</v>
      </c>
      <c r="HZ17" s="39">
        <f>SUM(HZ13:HZ16)</f>
        <v>12018</v>
      </c>
      <c r="IA17" s="39">
        <f>SUM(IA13:IA16)</f>
        <v>12318</v>
      </c>
      <c r="IB17" s="39">
        <f>SUM(IB13:IB16)</f>
        <v>3652</v>
      </c>
      <c r="IC17" s="42">
        <f>IB17/HZ17*100</f>
        <v>30.387751705774672</v>
      </c>
      <c r="ID17" s="42">
        <f>IB17/IA17*100</f>
        <v>29.647670076311091</v>
      </c>
      <c r="IE17" s="42">
        <f>IB17*100/HY17</f>
        <v>99.509536784741144</v>
      </c>
      <c r="IF17" s="56"/>
      <c r="IG17" s="56"/>
      <c r="IH17" s="56"/>
      <c r="II17" s="57"/>
    </row>
  </sheetData>
  <mergeCells count="302">
    <mergeCell ref="BM11:BM12"/>
    <mergeCell ref="BN11:BN12"/>
    <mergeCell ref="BO11:BO12"/>
    <mergeCell ref="BT11:BT12"/>
    <mergeCell ref="BU11:BU12"/>
    <mergeCell ref="FS10:FS12"/>
    <mergeCell ref="FT10:FT12"/>
    <mergeCell ref="FY10:FY12"/>
    <mergeCell ref="FZ10:FZ12"/>
    <mergeCell ref="EK10:EK12"/>
    <mergeCell ref="EL10:EL12"/>
    <mergeCell ref="EQ10:EQ12"/>
    <mergeCell ref="ER10:ER12"/>
    <mergeCell ref="ES10:ES12"/>
    <mergeCell ref="EX10:EX12"/>
    <mergeCell ref="CU10:CU12"/>
    <mergeCell ref="CV10:CV12"/>
    <mergeCell ref="BP10:BP12"/>
    <mergeCell ref="BQ10:BQ12"/>
    <mergeCell ref="BR10:BR12"/>
    <mergeCell ref="BS10:BS12"/>
    <mergeCell ref="BT10:BV10"/>
    <mergeCell ref="CG10:CG12"/>
    <mergeCell ref="BV11:BV12"/>
    <mergeCell ref="CM9:CM12"/>
    <mergeCell ref="CN9:CP9"/>
    <mergeCell ref="CQ9:CQ12"/>
    <mergeCell ref="CR9:CR12"/>
    <mergeCell ref="CS9:CS12"/>
    <mergeCell ref="CT9:CV9"/>
    <mergeCell ref="CN10:CN12"/>
    <mergeCell ref="CO10:CO12"/>
    <mergeCell ref="CP10:CP12"/>
    <mergeCell ref="CT10:CT12"/>
    <mergeCell ref="AL10:AL12"/>
    <mergeCell ref="BD9:BD12"/>
    <mergeCell ref="BE9:BE12"/>
    <mergeCell ref="BF9:BF12"/>
    <mergeCell ref="BG9:BI9"/>
    <mergeCell ref="AK9:AK12"/>
    <mergeCell ref="AL9:AN9"/>
    <mergeCell ref="AO9:AO12"/>
    <mergeCell ref="AP9:AP12"/>
    <mergeCell ref="AQ9:AQ12"/>
    <mergeCell ref="AR9:AR12"/>
    <mergeCell ref="AM10:AM12"/>
    <mergeCell ref="AN10:AN12"/>
    <mergeCell ref="BC9:BC12"/>
    <mergeCell ref="AS10:AS12"/>
    <mergeCell ref="AT10:AT12"/>
    <mergeCell ref="IE9:IE12"/>
    <mergeCell ref="G10:G12"/>
    <mergeCell ref="H10:H12"/>
    <mergeCell ref="I10:I12"/>
    <mergeCell ref="J10:J12"/>
    <mergeCell ref="O10:O12"/>
    <mergeCell ref="P10:P12"/>
    <mergeCell ref="Q10:Q12"/>
    <mergeCell ref="R10:R12"/>
    <mergeCell ref="X10:X12"/>
    <mergeCell ref="HY9:HY12"/>
    <mergeCell ref="HZ9:HZ12"/>
    <mergeCell ref="IA9:IA12"/>
    <mergeCell ref="IB9:IB12"/>
    <mergeCell ref="IC9:IC12"/>
    <mergeCell ref="ID9:ID12"/>
    <mergeCell ref="HS9:HS12"/>
    <mergeCell ref="HT9:HT12"/>
    <mergeCell ref="HU9:HU12"/>
    <mergeCell ref="HV9:HV12"/>
    <mergeCell ref="HW9:HW12"/>
    <mergeCell ref="HX9:HX12"/>
    <mergeCell ref="HK9:HK12"/>
    <mergeCell ref="HL9:HL12"/>
    <mergeCell ref="HM9:HM12"/>
    <mergeCell ref="HN9:HN12"/>
    <mergeCell ref="HO9:HQ9"/>
    <mergeCell ref="HR9:HR12"/>
    <mergeCell ref="HA9:HC9"/>
    <mergeCell ref="HD9:HD12"/>
    <mergeCell ref="HE9:HE12"/>
    <mergeCell ref="HF9:HF12"/>
    <mergeCell ref="HG9:HG12"/>
    <mergeCell ref="HH9:HJ9"/>
    <mergeCell ref="HA10:HA12"/>
    <mergeCell ref="HB10:HB12"/>
    <mergeCell ref="HC10:HC12"/>
    <mergeCell ref="HH10:HH12"/>
    <mergeCell ref="HI10:HI12"/>
    <mergeCell ref="HJ10:HJ12"/>
    <mergeCell ref="HO10:HO12"/>
    <mergeCell ref="HP10:HP12"/>
    <mergeCell ref="HQ10:HQ12"/>
    <mergeCell ref="GS9:GS12"/>
    <mergeCell ref="GT9:GV9"/>
    <mergeCell ref="GW9:GW12"/>
    <mergeCell ref="GX9:GX12"/>
    <mergeCell ref="GY9:GY12"/>
    <mergeCell ref="GZ9:GZ12"/>
    <mergeCell ref="GT10:GT12"/>
    <mergeCell ref="GU10:GU12"/>
    <mergeCell ref="GV10:GV12"/>
    <mergeCell ref="GK9:GK12"/>
    <mergeCell ref="GL9:GL12"/>
    <mergeCell ref="GM9:GO9"/>
    <mergeCell ref="GP9:GP12"/>
    <mergeCell ref="GQ9:GQ12"/>
    <mergeCell ref="GR9:GR12"/>
    <mergeCell ref="GM10:GM12"/>
    <mergeCell ref="GN10:GN12"/>
    <mergeCell ref="GO10:GO12"/>
    <mergeCell ref="GC9:GC12"/>
    <mergeCell ref="GD9:GD12"/>
    <mergeCell ref="GE9:GE12"/>
    <mergeCell ref="GF9:GH9"/>
    <mergeCell ref="GI9:GI12"/>
    <mergeCell ref="GJ9:GJ12"/>
    <mergeCell ref="GG10:GG12"/>
    <mergeCell ref="GH10:GH12"/>
    <mergeCell ref="FU9:FU12"/>
    <mergeCell ref="FV9:FV12"/>
    <mergeCell ref="FW9:FW12"/>
    <mergeCell ref="FX9:FX12"/>
    <mergeCell ref="FY9:GA9"/>
    <mergeCell ref="GB9:GB12"/>
    <mergeCell ref="GA10:GA12"/>
    <mergeCell ref="GF10:GF12"/>
    <mergeCell ref="FK9:FM9"/>
    <mergeCell ref="FN9:FN12"/>
    <mergeCell ref="FO9:FO12"/>
    <mergeCell ref="FP9:FP12"/>
    <mergeCell ref="FQ9:FQ12"/>
    <mergeCell ref="FR9:FT9"/>
    <mergeCell ref="FK10:FK12"/>
    <mergeCell ref="FL10:FL12"/>
    <mergeCell ref="FM10:FM12"/>
    <mergeCell ref="FR10:FR12"/>
    <mergeCell ref="FC9:FC12"/>
    <mergeCell ref="FD9:FD12"/>
    <mergeCell ref="FE9:FG9"/>
    <mergeCell ref="FH9:FH12"/>
    <mergeCell ref="FI9:FI12"/>
    <mergeCell ref="FJ9:FJ12"/>
    <mergeCell ref="FE10:FE12"/>
    <mergeCell ref="FF10:FF12"/>
    <mergeCell ref="FG10:FG12"/>
    <mergeCell ref="EU9:EU12"/>
    <mergeCell ref="EV9:EV12"/>
    <mergeCell ref="EW9:EW12"/>
    <mergeCell ref="EX9:EZ9"/>
    <mergeCell ref="FA9:FA12"/>
    <mergeCell ref="FB9:FB12"/>
    <mergeCell ref="EY10:EY12"/>
    <mergeCell ref="EZ10:EZ12"/>
    <mergeCell ref="EM9:EM12"/>
    <mergeCell ref="EN9:EN12"/>
    <mergeCell ref="EO9:EO12"/>
    <mergeCell ref="EP9:EP12"/>
    <mergeCell ref="EQ9:ES9"/>
    <mergeCell ref="ET9:ET12"/>
    <mergeCell ref="EC9:EE9"/>
    <mergeCell ref="EF9:EF12"/>
    <mergeCell ref="EG9:EG12"/>
    <mergeCell ref="EH9:EH12"/>
    <mergeCell ref="EI9:EI12"/>
    <mergeCell ref="EJ9:EL9"/>
    <mergeCell ref="EC10:EC12"/>
    <mergeCell ref="ED10:ED12"/>
    <mergeCell ref="EE10:EE12"/>
    <mergeCell ref="EJ10:EJ12"/>
    <mergeCell ref="DU9:DU12"/>
    <mergeCell ref="DV9:DX9"/>
    <mergeCell ref="DY9:DY12"/>
    <mergeCell ref="DZ9:DZ12"/>
    <mergeCell ref="EA9:EA12"/>
    <mergeCell ref="EB9:EB12"/>
    <mergeCell ref="DV10:DV12"/>
    <mergeCell ref="DW10:DW12"/>
    <mergeCell ref="DX10:DX12"/>
    <mergeCell ref="DM9:DM12"/>
    <mergeCell ref="DN9:DN12"/>
    <mergeCell ref="DO9:DQ9"/>
    <mergeCell ref="DR9:DR12"/>
    <mergeCell ref="DS9:DS12"/>
    <mergeCell ref="DT9:DT12"/>
    <mergeCell ref="DO10:DO12"/>
    <mergeCell ref="DP10:DP12"/>
    <mergeCell ref="DQ10:DQ12"/>
    <mergeCell ref="DK9:DK12"/>
    <mergeCell ref="DL9:DL12"/>
    <mergeCell ref="DI10:DI12"/>
    <mergeCell ref="DJ10:DJ12"/>
    <mergeCell ref="CW9:CW12"/>
    <mergeCell ref="CX9:CX12"/>
    <mergeCell ref="CY9:CY12"/>
    <mergeCell ref="CZ9:CZ12"/>
    <mergeCell ref="DA9:DC9"/>
    <mergeCell ref="DD9:DD12"/>
    <mergeCell ref="DA10:DA12"/>
    <mergeCell ref="DB10:DB12"/>
    <mergeCell ref="DC10:DC12"/>
    <mergeCell ref="DH10:DH12"/>
    <mergeCell ref="DG9:DG12"/>
    <mergeCell ref="DH9:DJ9"/>
    <mergeCell ref="DE9:DE12"/>
    <mergeCell ref="DF9:DF12"/>
    <mergeCell ref="CL9:CL12"/>
    <mergeCell ref="CH10:CH12"/>
    <mergeCell ref="CI10:CI12"/>
    <mergeCell ref="S9:S12"/>
    <mergeCell ref="T9:T12"/>
    <mergeCell ref="U9:U12"/>
    <mergeCell ref="V9:V12"/>
    <mergeCell ref="W9:W12"/>
    <mergeCell ref="CC9:CC12"/>
    <mergeCell ref="CD9:CD12"/>
    <mergeCell ref="BJ10:BJ12"/>
    <mergeCell ref="BK10:BK12"/>
    <mergeCell ref="BL10:BL12"/>
    <mergeCell ref="BM10:BO10"/>
    <mergeCell ref="AS9:AU9"/>
    <mergeCell ref="AV9:AV12"/>
    <mergeCell ref="AX9:AX12"/>
    <mergeCell ref="AY9:AY12"/>
    <mergeCell ref="AZ9:BB9"/>
    <mergeCell ref="BG10:BG12"/>
    <mergeCell ref="BH10:BH12"/>
    <mergeCell ref="BI10:BI12"/>
    <mergeCell ref="Y10:Y12"/>
    <mergeCell ref="Z10:Z12"/>
    <mergeCell ref="HR7:HX8"/>
    <mergeCell ref="HY7:IE8"/>
    <mergeCell ref="C8:C12"/>
    <mergeCell ref="D8:D12"/>
    <mergeCell ref="E8:E12"/>
    <mergeCell ref="F8:F12"/>
    <mergeCell ref="G8:J9"/>
    <mergeCell ref="AA8:AF8"/>
    <mergeCell ref="BC8:BI8"/>
    <mergeCell ref="BJ8:BO9"/>
    <mergeCell ref="GB7:GH8"/>
    <mergeCell ref="GI7:GO8"/>
    <mergeCell ref="GP7:GV8"/>
    <mergeCell ref="GW7:HC8"/>
    <mergeCell ref="HD7:HJ8"/>
    <mergeCell ref="HK7:HQ8"/>
    <mergeCell ref="EM7:ES8"/>
    <mergeCell ref="ET7:EZ8"/>
    <mergeCell ref="FA7:FG8"/>
    <mergeCell ref="CE9:CE12"/>
    <mergeCell ref="CF9:CF12"/>
    <mergeCell ref="CG9:CI9"/>
    <mergeCell ref="CJ9:CJ12"/>
    <mergeCell ref="CK9:CK12"/>
    <mergeCell ref="FH7:FM8"/>
    <mergeCell ref="FN7:FT8"/>
    <mergeCell ref="FU7:GA8"/>
    <mergeCell ref="CC7:CI8"/>
    <mergeCell ref="CJ7:DJ7"/>
    <mergeCell ref="DK7:DQ8"/>
    <mergeCell ref="DR7:DX8"/>
    <mergeCell ref="DY7:EE8"/>
    <mergeCell ref="EF7:EL8"/>
    <mergeCell ref="CJ8:CP8"/>
    <mergeCell ref="CQ8:CV8"/>
    <mergeCell ref="CW8:DC8"/>
    <mergeCell ref="DD8:DJ8"/>
    <mergeCell ref="S7:Z8"/>
    <mergeCell ref="AC7:AF7"/>
    <mergeCell ref="AG7:AN8"/>
    <mergeCell ref="AO7:AU8"/>
    <mergeCell ref="AV7:BB8"/>
    <mergeCell ref="BC7:CB7"/>
    <mergeCell ref="BP8:BV9"/>
    <mergeCell ref="X9:Z9"/>
    <mergeCell ref="AA9:AA12"/>
    <mergeCell ref="AB9:AB12"/>
    <mergeCell ref="AC9:AC12"/>
    <mergeCell ref="AD9:AF9"/>
    <mergeCell ref="AG9:AG12"/>
    <mergeCell ref="AH9:AH12"/>
    <mergeCell ref="AI9:AI12"/>
    <mergeCell ref="AJ9:AJ12"/>
    <mergeCell ref="AU10:AU12"/>
    <mergeCell ref="AW10:AW12"/>
    <mergeCell ref="AZ10:AZ12"/>
    <mergeCell ref="BA10:BA12"/>
    <mergeCell ref="BB10:BB12"/>
    <mergeCell ref="AD10:AD12"/>
    <mergeCell ref="AE10:AE12"/>
    <mergeCell ref="AF10:AF12"/>
    <mergeCell ref="D3:K3"/>
    <mergeCell ref="B4:J4"/>
    <mergeCell ref="A7:A12"/>
    <mergeCell ref="B7:B12"/>
    <mergeCell ref="C7:J7"/>
    <mergeCell ref="K7:R8"/>
    <mergeCell ref="K9:K12"/>
    <mergeCell ref="L9:L12"/>
    <mergeCell ref="M9:M12"/>
    <mergeCell ref="N9:N12"/>
    <mergeCell ref="O9:R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4"/>
  <sheetViews>
    <sheetView zoomScale="110" zoomScaleNormal="110" workbookViewId="0">
      <pane xSplit="2" ySplit="5" topLeftCell="N6" activePane="bottomRight" state="frozen"/>
      <selection pane="topRight" activeCell="C1" sqref="C1"/>
      <selection pane="bottomLeft" activeCell="A6" sqref="A6"/>
      <selection pane="bottomRight" activeCell="U9" sqref="U9"/>
    </sheetView>
  </sheetViews>
  <sheetFormatPr defaultRowHeight="14.4" x14ac:dyDescent="0.3"/>
  <cols>
    <col min="1" max="1" width="3.5546875" style="11" customWidth="1"/>
    <col min="2" max="2" width="21.88671875" style="4" customWidth="1"/>
    <col min="3" max="3" width="8" style="4" customWidth="1"/>
    <col min="4" max="4" width="7.88671875" style="4" customWidth="1"/>
    <col min="5" max="5" width="8.33203125" style="4" customWidth="1"/>
    <col min="6" max="6" width="7.6640625" style="4" customWidth="1"/>
    <col min="7" max="7" width="6.88671875" style="4" customWidth="1"/>
    <col min="8" max="8" width="6.33203125" style="4" customWidth="1"/>
    <col min="9" max="9" width="7.6640625" style="5" customWidth="1"/>
    <col min="10" max="11" width="7.44140625" style="4" customWidth="1"/>
    <col min="12" max="12" width="8.109375" style="4" customWidth="1"/>
    <col min="13" max="13" width="7.6640625" style="4" customWidth="1"/>
    <col min="14" max="14" width="7.5546875" style="5" customWidth="1"/>
    <col min="15" max="15" width="6.6640625" style="5" customWidth="1"/>
    <col min="16" max="16" width="7.44140625" style="4" customWidth="1"/>
    <col min="17" max="17" width="8.88671875" style="4" customWidth="1"/>
    <col min="18" max="18" width="8" style="4" customWidth="1"/>
    <col min="19" max="20" width="7.44140625" style="4" customWidth="1"/>
    <col min="21" max="21" width="8.6640625" style="4" customWidth="1"/>
    <col min="22" max="22" width="6.33203125" style="5" customWidth="1"/>
    <col min="23" max="23" width="6.88671875" style="5" customWidth="1"/>
    <col min="24" max="24" width="7.33203125" style="4" customWidth="1"/>
    <col min="25" max="25" width="8.33203125" style="4" customWidth="1"/>
    <col min="26" max="26" width="7.5546875" style="4" customWidth="1"/>
    <col min="27" max="27" width="7.33203125" style="4" customWidth="1"/>
    <col min="28" max="28" width="8.109375" style="4" customWidth="1"/>
    <col min="29" max="29" width="6.6640625" style="5" customWidth="1"/>
    <col min="30" max="30" width="6.33203125" style="4" customWidth="1"/>
    <col min="31" max="31" width="6.5546875" style="4" customWidth="1"/>
    <col min="32" max="32" width="6.44140625" style="4" customWidth="1"/>
    <col min="33" max="33" width="6.88671875" style="4" customWidth="1"/>
    <col min="34" max="34" width="7.109375" style="4" customWidth="1"/>
    <col min="35" max="35" width="8" style="4" customWidth="1"/>
    <col min="36" max="36" width="7.6640625" style="5" customWidth="1"/>
    <col min="37" max="37" width="8.6640625" style="5" customWidth="1"/>
    <col min="38" max="38" width="7.5546875" style="4" customWidth="1"/>
    <col min="39" max="39" width="6.5546875" style="4" customWidth="1"/>
    <col min="40" max="41" width="7.6640625" style="4" customWidth="1"/>
    <col min="42" max="42" width="8.6640625" style="4" customWidth="1"/>
    <col min="43" max="43" width="7.21875" style="5" customWidth="1"/>
    <col min="44" max="44" width="7.88671875" style="4" customWidth="1"/>
    <col min="45" max="45" width="7.44140625" style="4" customWidth="1"/>
    <col min="46" max="46" width="7.109375" style="4" customWidth="1"/>
    <col min="47" max="47" width="6.5546875" style="4" customWidth="1"/>
    <col min="48" max="48" width="8.88671875" style="4"/>
    <col min="49" max="49" width="6.88671875" style="4" customWidth="1"/>
    <col min="50" max="50" width="9.109375" style="5" customWidth="1"/>
    <col min="51" max="51" width="8.5546875" style="4" customWidth="1"/>
    <col min="52" max="52" width="7.44140625" style="4" customWidth="1"/>
    <col min="53" max="53" width="7.109375" style="4" customWidth="1"/>
    <col min="54" max="54" width="6.5546875" style="4" customWidth="1"/>
    <col min="55" max="55" width="7.109375" style="4" customWidth="1"/>
    <col min="56" max="56" width="6.88671875" style="4" customWidth="1"/>
    <col min="57" max="57" width="6.33203125" style="5" customWidth="1"/>
    <col min="58" max="58" width="8.5546875" style="4" customWidth="1"/>
    <col min="59" max="59" width="8" style="4" customWidth="1"/>
    <col min="60" max="60" width="7.33203125" style="4" customWidth="1"/>
    <col min="61" max="61" width="6.109375" style="4" customWidth="1"/>
    <col min="62" max="62" width="7" style="4" customWidth="1"/>
    <col min="63" max="63" width="6.44140625" style="4" customWidth="1"/>
    <col min="64" max="64" width="6.6640625" style="4" customWidth="1"/>
    <col min="65" max="65" width="8.88671875" style="4" customWidth="1"/>
    <col min="66" max="16384" width="8.88671875" style="4"/>
  </cols>
  <sheetData>
    <row r="1" spans="1:65" ht="28.5" customHeight="1" x14ac:dyDescent="0.3"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65" s="10" customFormat="1" ht="15" customHeight="1" x14ac:dyDescent="0.3">
      <c r="A2" s="91" t="s">
        <v>38</v>
      </c>
      <c r="B2" s="83" t="s">
        <v>39</v>
      </c>
      <c r="C2" s="83"/>
      <c r="D2" s="83"/>
      <c r="E2" s="83"/>
      <c r="F2" s="83"/>
      <c r="G2" s="83"/>
      <c r="H2" s="83"/>
      <c r="I2" s="83"/>
      <c r="J2" s="113" t="s">
        <v>41</v>
      </c>
      <c r="K2" s="123"/>
      <c r="L2" s="123"/>
      <c r="M2" s="123"/>
      <c r="N2" s="123"/>
      <c r="O2" s="123"/>
      <c r="P2" s="123"/>
      <c r="Q2" s="119" t="s">
        <v>40</v>
      </c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1"/>
      <c r="AS2" s="113" t="s">
        <v>53</v>
      </c>
      <c r="AT2" s="114"/>
      <c r="AU2" s="114"/>
      <c r="AV2" s="114"/>
      <c r="AW2" s="114"/>
      <c r="AX2" s="114"/>
      <c r="AY2" s="115"/>
      <c r="AZ2" s="113" t="s">
        <v>46</v>
      </c>
      <c r="BA2" s="114"/>
      <c r="BB2" s="114"/>
      <c r="BC2" s="114"/>
      <c r="BD2" s="114"/>
      <c r="BE2" s="114"/>
      <c r="BF2" s="115"/>
      <c r="BG2" s="113" t="s">
        <v>47</v>
      </c>
      <c r="BH2" s="114"/>
      <c r="BI2" s="114"/>
      <c r="BJ2" s="114"/>
      <c r="BK2" s="114"/>
      <c r="BL2" s="114"/>
      <c r="BM2" s="115"/>
    </row>
    <row r="3" spans="1:65" s="10" customFormat="1" ht="43.5" customHeight="1" x14ac:dyDescent="0.3">
      <c r="A3" s="92"/>
      <c r="B3" s="128"/>
      <c r="C3" s="83"/>
      <c r="D3" s="83"/>
      <c r="E3" s="83"/>
      <c r="F3" s="83"/>
      <c r="G3" s="83"/>
      <c r="H3" s="83"/>
      <c r="I3" s="83"/>
      <c r="J3" s="124"/>
      <c r="K3" s="125"/>
      <c r="L3" s="125"/>
      <c r="M3" s="125"/>
      <c r="N3" s="125"/>
      <c r="O3" s="125"/>
      <c r="P3" s="125"/>
      <c r="Q3" s="83" t="s">
        <v>42</v>
      </c>
      <c r="R3" s="83"/>
      <c r="S3" s="83"/>
      <c r="T3" s="83"/>
      <c r="U3" s="83"/>
      <c r="V3" s="83"/>
      <c r="W3" s="83"/>
      <c r="X3" s="83" t="s">
        <v>43</v>
      </c>
      <c r="Y3" s="83"/>
      <c r="Z3" s="83"/>
      <c r="AA3" s="83"/>
      <c r="AB3" s="83"/>
      <c r="AC3" s="83"/>
      <c r="AD3" s="83"/>
      <c r="AE3" s="83" t="s">
        <v>44</v>
      </c>
      <c r="AF3" s="83"/>
      <c r="AG3" s="83"/>
      <c r="AH3" s="83"/>
      <c r="AI3" s="83"/>
      <c r="AJ3" s="83"/>
      <c r="AK3" s="83"/>
      <c r="AL3" s="83" t="s">
        <v>45</v>
      </c>
      <c r="AM3" s="83"/>
      <c r="AN3" s="83"/>
      <c r="AO3" s="83"/>
      <c r="AP3" s="83"/>
      <c r="AQ3" s="83"/>
      <c r="AR3" s="83"/>
      <c r="AS3" s="116"/>
      <c r="AT3" s="117"/>
      <c r="AU3" s="117"/>
      <c r="AV3" s="117"/>
      <c r="AW3" s="117"/>
      <c r="AX3" s="117"/>
      <c r="AY3" s="118"/>
      <c r="AZ3" s="116"/>
      <c r="BA3" s="117"/>
      <c r="BB3" s="117"/>
      <c r="BC3" s="117"/>
      <c r="BD3" s="117"/>
      <c r="BE3" s="117"/>
      <c r="BF3" s="118"/>
      <c r="BG3" s="116"/>
      <c r="BH3" s="117"/>
      <c r="BI3" s="117"/>
      <c r="BJ3" s="117"/>
      <c r="BK3" s="117"/>
      <c r="BL3" s="117"/>
      <c r="BM3" s="118"/>
    </row>
    <row r="4" spans="1:65" s="1" customFormat="1" ht="15" customHeight="1" x14ac:dyDescent="0.3">
      <c r="A4" s="126"/>
      <c r="B4" s="122" t="s">
        <v>0</v>
      </c>
      <c r="C4" s="85" t="s">
        <v>55</v>
      </c>
      <c r="D4" s="86" t="s">
        <v>56</v>
      </c>
      <c r="E4" s="86" t="s">
        <v>57</v>
      </c>
      <c r="F4" s="87" t="s">
        <v>140</v>
      </c>
      <c r="G4" s="89" t="s">
        <v>4</v>
      </c>
      <c r="H4" s="89"/>
      <c r="I4" s="89"/>
      <c r="J4" s="85" t="s">
        <v>55</v>
      </c>
      <c r="K4" s="86" t="s">
        <v>56</v>
      </c>
      <c r="L4" s="86" t="s">
        <v>57</v>
      </c>
      <c r="M4" s="87" t="s">
        <v>140</v>
      </c>
      <c r="N4" s="89" t="s">
        <v>4</v>
      </c>
      <c r="O4" s="89"/>
      <c r="P4" s="89"/>
      <c r="Q4" s="85" t="s">
        <v>55</v>
      </c>
      <c r="R4" s="86" t="s">
        <v>56</v>
      </c>
      <c r="S4" s="86" t="s">
        <v>57</v>
      </c>
      <c r="T4" s="87" t="s">
        <v>140</v>
      </c>
      <c r="U4" s="89" t="s">
        <v>4</v>
      </c>
      <c r="V4" s="89"/>
      <c r="W4" s="89"/>
      <c r="X4" s="85" t="s">
        <v>55</v>
      </c>
      <c r="Y4" s="86" t="s">
        <v>56</v>
      </c>
      <c r="Z4" s="86" t="s">
        <v>57</v>
      </c>
      <c r="AA4" s="87" t="s">
        <v>140</v>
      </c>
      <c r="AB4" s="89" t="s">
        <v>4</v>
      </c>
      <c r="AC4" s="89"/>
      <c r="AD4" s="89"/>
      <c r="AE4" s="85" t="s">
        <v>55</v>
      </c>
      <c r="AF4" s="86" t="s">
        <v>56</v>
      </c>
      <c r="AG4" s="86" t="s">
        <v>57</v>
      </c>
      <c r="AH4" s="87" t="s">
        <v>140</v>
      </c>
      <c r="AI4" s="89" t="s">
        <v>4</v>
      </c>
      <c r="AJ4" s="89"/>
      <c r="AK4" s="89"/>
      <c r="AL4" s="85" t="s">
        <v>55</v>
      </c>
      <c r="AM4" s="86" t="s">
        <v>56</v>
      </c>
      <c r="AN4" s="86" t="s">
        <v>57</v>
      </c>
      <c r="AO4" s="87" t="s">
        <v>140</v>
      </c>
      <c r="AP4" s="89" t="s">
        <v>4</v>
      </c>
      <c r="AQ4" s="89"/>
      <c r="AR4" s="89"/>
      <c r="AS4" s="85" t="s">
        <v>55</v>
      </c>
      <c r="AT4" s="86" t="s">
        <v>56</v>
      </c>
      <c r="AU4" s="86" t="s">
        <v>57</v>
      </c>
      <c r="AV4" s="87" t="s">
        <v>140</v>
      </c>
      <c r="AW4" s="89" t="s">
        <v>4</v>
      </c>
      <c r="AX4" s="89"/>
      <c r="AY4" s="89"/>
      <c r="AZ4" s="85" t="s">
        <v>55</v>
      </c>
      <c r="BA4" s="86" t="s">
        <v>56</v>
      </c>
      <c r="BB4" s="86" t="s">
        <v>57</v>
      </c>
      <c r="BC4" s="87" t="s">
        <v>140</v>
      </c>
      <c r="BD4" s="89" t="s">
        <v>4</v>
      </c>
      <c r="BE4" s="89"/>
      <c r="BF4" s="89"/>
      <c r="BG4" s="85" t="s">
        <v>55</v>
      </c>
      <c r="BH4" s="86" t="s">
        <v>56</v>
      </c>
      <c r="BI4" s="86" t="s">
        <v>57</v>
      </c>
      <c r="BJ4" s="87" t="s">
        <v>140</v>
      </c>
      <c r="BK4" s="89" t="s">
        <v>4</v>
      </c>
      <c r="BL4" s="89"/>
      <c r="BM4" s="89"/>
    </row>
    <row r="5" spans="1:65" s="3" customFormat="1" ht="113.4" customHeight="1" x14ac:dyDescent="0.3">
      <c r="A5" s="127"/>
      <c r="B5" s="90"/>
      <c r="C5" s="85"/>
      <c r="D5" s="86"/>
      <c r="E5" s="86"/>
      <c r="F5" s="88"/>
      <c r="G5" s="79" t="s">
        <v>5</v>
      </c>
      <c r="H5" s="79" t="s">
        <v>6</v>
      </c>
      <c r="I5" s="2" t="s">
        <v>58</v>
      </c>
      <c r="J5" s="85"/>
      <c r="K5" s="86"/>
      <c r="L5" s="86"/>
      <c r="M5" s="88"/>
      <c r="N5" s="2" t="s">
        <v>5</v>
      </c>
      <c r="O5" s="2" t="s">
        <v>6</v>
      </c>
      <c r="P5" s="2" t="s">
        <v>58</v>
      </c>
      <c r="Q5" s="85"/>
      <c r="R5" s="86"/>
      <c r="S5" s="86"/>
      <c r="T5" s="88"/>
      <c r="U5" s="79" t="s">
        <v>5</v>
      </c>
      <c r="V5" s="2" t="s">
        <v>6</v>
      </c>
      <c r="W5" s="2" t="s">
        <v>58</v>
      </c>
      <c r="X5" s="85"/>
      <c r="Y5" s="86"/>
      <c r="Z5" s="86"/>
      <c r="AA5" s="88"/>
      <c r="AB5" s="79" t="s">
        <v>5</v>
      </c>
      <c r="AC5" s="2" t="s">
        <v>6</v>
      </c>
      <c r="AD5" s="2" t="s">
        <v>58</v>
      </c>
      <c r="AE5" s="85"/>
      <c r="AF5" s="86"/>
      <c r="AG5" s="86"/>
      <c r="AH5" s="88"/>
      <c r="AI5" s="79" t="s">
        <v>5</v>
      </c>
      <c r="AJ5" s="2" t="s">
        <v>6</v>
      </c>
      <c r="AK5" s="2" t="s">
        <v>58</v>
      </c>
      <c r="AL5" s="85"/>
      <c r="AM5" s="86"/>
      <c r="AN5" s="86"/>
      <c r="AO5" s="88"/>
      <c r="AP5" s="79" t="s">
        <v>5</v>
      </c>
      <c r="AQ5" s="2" t="s">
        <v>6</v>
      </c>
      <c r="AR5" s="2" t="s">
        <v>58</v>
      </c>
      <c r="AS5" s="85"/>
      <c r="AT5" s="86"/>
      <c r="AU5" s="86"/>
      <c r="AV5" s="88"/>
      <c r="AW5" s="79" t="s">
        <v>5</v>
      </c>
      <c r="AX5" s="2" t="s">
        <v>6</v>
      </c>
      <c r="AY5" s="2" t="s">
        <v>58</v>
      </c>
      <c r="AZ5" s="85"/>
      <c r="BA5" s="86"/>
      <c r="BB5" s="86"/>
      <c r="BC5" s="88"/>
      <c r="BD5" s="79" t="s">
        <v>5</v>
      </c>
      <c r="BE5" s="2" t="s">
        <v>6</v>
      </c>
      <c r="BF5" s="2" t="s">
        <v>58</v>
      </c>
      <c r="BG5" s="85"/>
      <c r="BH5" s="86"/>
      <c r="BI5" s="86"/>
      <c r="BJ5" s="88"/>
      <c r="BK5" s="79" t="s">
        <v>5</v>
      </c>
      <c r="BL5" s="79" t="s">
        <v>6</v>
      </c>
      <c r="BM5" s="2" t="s">
        <v>58</v>
      </c>
    </row>
    <row r="6" spans="1:65" s="64" customFormat="1" ht="24.75" customHeight="1" x14ac:dyDescent="0.3">
      <c r="A6" s="70" t="s">
        <v>34</v>
      </c>
      <c r="B6" s="71" t="s">
        <v>9</v>
      </c>
      <c r="C6" s="13">
        <f>J6+AZ6+BG6+AS6</f>
        <v>63909</v>
      </c>
      <c r="D6" s="13">
        <f>K6+BA6+BH6</f>
        <v>96633</v>
      </c>
      <c r="E6" s="13">
        <f>L6+BB6+BI6</f>
        <v>188409</v>
      </c>
      <c r="F6" s="13">
        <f>M6+BC6+BJ6</f>
        <v>90613</v>
      </c>
      <c r="G6" s="16">
        <f t="shared" ref="G6:G10" si="0">F6/D6*100</f>
        <v>93.770244119503687</v>
      </c>
      <c r="H6" s="72">
        <f>F6/E6*100</f>
        <v>48.09377471352218</v>
      </c>
      <c r="I6" s="16">
        <f t="shared" ref="I6:I10" si="1">F6/C6*100</f>
        <v>141.78441221111265</v>
      </c>
      <c r="J6" s="13">
        <f>Q6+X6+AE6+AL6</f>
        <v>64892</v>
      </c>
      <c r="K6" s="13">
        <f>R6+Y6+AF6+AM6</f>
        <v>96633</v>
      </c>
      <c r="L6" s="13">
        <f>S6+Z6+AG6+AN6+AU6</f>
        <v>185409</v>
      </c>
      <c r="M6" s="13">
        <f>T6+AA6+AH6+AO6+AV6</f>
        <v>87640</v>
      </c>
      <c r="N6" s="16">
        <f t="shared" ref="N6:N10" si="2">M6/K6*100</f>
        <v>90.693655376527687</v>
      </c>
      <c r="O6" s="72">
        <f>M6/L6*100</f>
        <v>47.268471325555936</v>
      </c>
      <c r="P6" s="16">
        <f t="shared" ref="P6:P10" si="3">M6/J6*100</f>
        <v>135.05516858780743</v>
      </c>
      <c r="Q6" s="13">
        <v>3595</v>
      </c>
      <c r="R6" s="13">
        <v>4053</v>
      </c>
      <c r="S6" s="13">
        <v>9495</v>
      </c>
      <c r="T6" s="13">
        <v>14093</v>
      </c>
      <c r="U6" s="16" t="s">
        <v>48</v>
      </c>
      <c r="V6" s="16">
        <f t="shared" ref="V6:V10" si="4">T6/S6*100</f>
        <v>148.42548709847287</v>
      </c>
      <c r="W6" s="16" t="s">
        <v>48</v>
      </c>
      <c r="X6" s="73">
        <v>26756</v>
      </c>
      <c r="Y6" s="73">
        <v>38835</v>
      </c>
      <c r="Z6" s="73">
        <v>43738</v>
      </c>
      <c r="AA6" s="73">
        <v>13147</v>
      </c>
      <c r="AB6" s="18">
        <f t="shared" ref="AB6:AB10" si="5">AA6/Y6*100</f>
        <v>33.853482683146645</v>
      </c>
      <c r="AC6" s="18">
        <f>AA6/Z6*100</f>
        <v>30.058530339750334</v>
      </c>
      <c r="AD6" s="18">
        <f t="shared" ref="AD6:AD10" si="6">AA6/X6*100</f>
        <v>49.136642248467631</v>
      </c>
      <c r="AE6" s="73"/>
      <c r="AF6" s="73"/>
      <c r="AG6" s="73"/>
      <c r="AH6" s="73"/>
      <c r="AI6" s="18"/>
      <c r="AJ6" s="18"/>
      <c r="AK6" s="18"/>
      <c r="AL6" s="73">
        <v>34541</v>
      </c>
      <c r="AM6" s="73">
        <v>53745</v>
      </c>
      <c r="AN6" s="73">
        <v>132176</v>
      </c>
      <c r="AO6" s="73">
        <v>60400</v>
      </c>
      <c r="AP6" s="18">
        <f t="shared" ref="AP6:AP10" si="7">AO6/AM6*100</f>
        <v>112.38254721369429</v>
      </c>
      <c r="AQ6" s="18">
        <f>AO6/AN6*100</f>
        <v>45.696646895049028</v>
      </c>
      <c r="AR6" s="18">
        <f t="shared" ref="AR6:AR10" si="8">AO6/AL6*100</f>
        <v>174.86465360006949</v>
      </c>
      <c r="AS6" s="73"/>
      <c r="AT6" s="73"/>
      <c r="AU6" s="73"/>
      <c r="AV6" s="73"/>
      <c r="AW6" s="18"/>
      <c r="AX6" s="17"/>
      <c r="AY6" s="20"/>
      <c r="AZ6" s="73">
        <v>709</v>
      </c>
      <c r="BA6" s="73"/>
      <c r="BB6" s="73">
        <v>3000</v>
      </c>
      <c r="BC6" s="73">
        <v>3000</v>
      </c>
      <c r="BD6" s="18"/>
      <c r="BE6" s="17">
        <f t="shared" ref="BE6:BE8" si="9">BC6/BB6*100</f>
        <v>100</v>
      </c>
      <c r="BF6" s="20" t="s">
        <v>48</v>
      </c>
      <c r="BG6" s="73">
        <v>-1692</v>
      </c>
      <c r="BH6" s="73"/>
      <c r="BI6" s="73"/>
      <c r="BJ6" s="73">
        <v>-27</v>
      </c>
      <c r="BK6" s="20"/>
      <c r="BL6" s="20"/>
      <c r="BM6" s="20">
        <f t="shared" ref="BM6:BM10" si="10">BJ6/BG6*100</f>
        <v>1.5957446808510638</v>
      </c>
    </row>
    <row r="7" spans="1:65" s="64" customFormat="1" ht="23.25" customHeight="1" x14ac:dyDescent="0.3">
      <c r="A7" s="70" t="s">
        <v>35</v>
      </c>
      <c r="B7" s="133" t="s">
        <v>10</v>
      </c>
      <c r="C7" s="13">
        <f t="shared" ref="C7:C10" si="11">J7+AZ7+BG7+AS7</f>
        <v>14843</v>
      </c>
      <c r="D7" s="7">
        <f t="shared" ref="D7:D8" si="12">K7+BA7+BH7</f>
        <v>14821</v>
      </c>
      <c r="E7" s="7">
        <f>L7+BB7+BI7163</f>
        <v>20450</v>
      </c>
      <c r="F7" s="7">
        <f>M7+BC7+BJ7</f>
        <v>15441</v>
      </c>
      <c r="G7" s="16">
        <f t="shared" si="0"/>
        <v>104.18325349166724</v>
      </c>
      <c r="H7" s="16">
        <f t="shared" ref="H7:H10" si="13">F7/E7*100</f>
        <v>75.506112469437653</v>
      </c>
      <c r="I7" s="16">
        <f t="shared" si="1"/>
        <v>104.02883514114399</v>
      </c>
      <c r="J7" s="7">
        <f>Q7+X7+AE7+AL7</f>
        <v>12964</v>
      </c>
      <c r="K7" s="7">
        <f t="shared" ref="K7:K9" si="14">R7+Y7+AF7+AM7</f>
        <v>14821</v>
      </c>
      <c r="L7" s="13">
        <f>S7+Z7+AG7+AN7+AU7</f>
        <v>20315</v>
      </c>
      <c r="M7" s="13">
        <f t="shared" ref="M7:M10" si="15">T7+AA7+AH7+AO7+AV7</f>
        <v>15271</v>
      </c>
      <c r="N7" s="16">
        <f t="shared" si="2"/>
        <v>103.03623237298427</v>
      </c>
      <c r="O7" s="16">
        <f t="shared" ref="O7:O10" si="16">M7/L7*100</f>
        <v>75.171055870046771</v>
      </c>
      <c r="P7" s="16">
        <f t="shared" si="3"/>
        <v>117.7954335081765</v>
      </c>
      <c r="Q7" s="7">
        <v>9427</v>
      </c>
      <c r="R7" s="7">
        <v>9896</v>
      </c>
      <c r="S7" s="7">
        <v>10534</v>
      </c>
      <c r="T7" s="7">
        <v>8261</v>
      </c>
      <c r="U7" s="16">
        <f t="shared" ref="U6:U10" si="17">T7/R7*100</f>
        <v>83.478172999191585</v>
      </c>
      <c r="V7" s="16">
        <f t="shared" si="4"/>
        <v>78.42225175621796</v>
      </c>
      <c r="W7" s="17">
        <f t="shared" ref="W6:W10" si="18">T7/Q7*100</f>
        <v>87.631271878646444</v>
      </c>
      <c r="X7" s="134">
        <v>2974</v>
      </c>
      <c r="Y7" s="134">
        <v>4327</v>
      </c>
      <c r="Z7" s="134">
        <v>5409</v>
      </c>
      <c r="AA7" s="134">
        <v>2860</v>
      </c>
      <c r="AB7" s="18">
        <f t="shared" si="5"/>
        <v>66.096602727062631</v>
      </c>
      <c r="AC7" s="17">
        <f t="shared" ref="AC7:AC10" si="19">AA7/Z7*100</f>
        <v>52.874838232575335</v>
      </c>
      <c r="AD7" s="18">
        <f t="shared" si="6"/>
        <v>96.166778749159377</v>
      </c>
      <c r="AE7" s="134">
        <v>263</v>
      </c>
      <c r="AF7" s="134">
        <v>494</v>
      </c>
      <c r="AG7" s="134">
        <v>494</v>
      </c>
      <c r="AH7" s="134">
        <v>272</v>
      </c>
      <c r="AI7" s="17">
        <f>AH7/AF7*100</f>
        <v>55.060728744939269</v>
      </c>
      <c r="AJ7" s="17">
        <f t="shared" ref="AJ7:AJ10" si="20">AH7/AG7*100</f>
        <v>55.060728744939269</v>
      </c>
      <c r="AK7" s="18">
        <f t="shared" ref="AK7:AK10" si="21">AH7/AE7*100</f>
        <v>103.42205323193916</v>
      </c>
      <c r="AL7" s="134">
        <v>300</v>
      </c>
      <c r="AM7" s="134">
        <v>104</v>
      </c>
      <c r="AN7" s="134">
        <v>3878</v>
      </c>
      <c r="AO7" s="134">
        <v>3878</v>
      </c>
      <c r="AP7" s="18" t="s">
        <v>48</v>
      </c>
      <c r="AQ7" s="18">
        <f>AO7/AN7*100</f>
        <v>100</v>
      </c>
      <c r="AR7" s="18" t="s">
        <v>48</v>
      </c>
      <c r="AS7" s="134"/>
      <c r="AT7" s="134"/>
      <c r="AU7" s="134"/>
      <c r="AV7" s="134"/>
      <c r="AW7" s="17"/>
      <c r="AX7" s="17"/>
      <c r="AY7" s="20"/>
      <c r="AZ7" s="134">
        <v>1879</v>
      </c>
      <c r="BA7" s="134"/>
      <c r="BB7" s="134">
        <v>135</v>
      </c>
      <c r="BC7" s="134">
        <v>170</v>
      </c>
      <c r="BD7" s="17"/>
      <c r="BE7" s="17">
        <f t="shared" si="9"/>
        <v>125.92592592592592</v>
      </c>
      <c r="BF7" s="20" t="s">
        <v>48</v>
      </c>
      <c r="BG7" s="134"/>
      <c r="BH7" s="134"/>
      <c r="BI7" s="134"/>
      <c r="BJ7" s="134"/>
      <c r="BK7" s="135"/>
      <c r="BL7" s="135"/>
      <c r="BM7" s="20"/>
    </row>
    <row r="8" spans="1:65" s="64" customFormat="1" ht="21" customHeight="1" x14ac:dyDescent="0.3">
      <c r="A8" s="70" t="s">
        <v>36</v>
      </c>
      <c r="B8" s="133" t="s">
        <v>11</v>
      </c>
      <c r="C8" s="13">
        <f>J8+AZ8+BG8+AS8</f>
        <v>9980</v>
      </c>
      <c r="D8" s="7">
        <f t="shared" si="12"/>
        <v>8794</v>
      </c>
      <c r="E8" s="7">
        <f>L8+BB8+BI8</f>
        <v>11377</v>
      </c>
      <c r="F8" s="7">
        <f>M8+BC8+BJ8</f>
        <v>9065</v>
      </c>
      <c r="G8" s="16">
        <f t="shared" si="0"/>
        <v>103.08164657721173</v>
      </c>
      <c r="H8" s="16">
        <f t="shared" si="13"/>
        <v>79.678298321174296</v>
      </c>
      <c r="I8" s="16">
        <f t="shared" si="1"/>
        <v>90.831663326653313</v>
      </c>
      <c r="J8" s="7">
        <f>Q8+X8+AE8+AL8</f>
        <v>9675</v>
      </c>
      <c r="K8" s="7">
        <f t="shared" si="14"/>
        <v>8794</v>
      </c>
      <c r="L8" s="13">
        <f>S8+Z8+AG8+AN8+AU8</f>
        <v>11042</v>
      </c>
      <c r="M8" s="13">
        <f>T8+AA8+AH8+AO8+AV8</f>
        <v>8730</v>
      </c>
      <c r="N8" s="16">
        <f t="shared" si="2"/>
        <v>99.272231066636337</v>
      </c>
      <c r="O8" s="16">
        <f t="shared" si="16"/>
        <v>79.06176417315703</v>
      </c>
      <c r="P8" s="16">
        <f t="shared" si="3"/>
        <v>90.232558139534873</v>
      </c>
      <c r="Q8" s="7">
        <v>2945</v>
      </c>
      <c r="R8" s="7">
        <v>4469</v>
      </c>
      <c r="S8" s="7">
        <v>5186</v>
      </c>
      <c r="T8" s="7">
        <v>4409</v>
      </c>
      <c r="U8" s="16">
        <f t="shared" si="17"/>
        <v>98.657417766838222</v>
      </c>
      <c r="V8" s="16">
        <f>T8/S8*100</f>
        <v>85.017354415734673</v>
      </c>
      <c r="W8" s="17">
        <f t="shared" si="18"/>
        <v>149.71137521222411</v>
      </c>
      <c r="X8" s="134">
        <v>6097</v>
      </c>
      <c r="Y8" s="134">
        <v>2369</v>
      </c>
      <c r="Z8" s="134">
        <v>3407</v>
      </c>
      <c r="AA8" s="134">
        <v>2045</v>
      </c>
      <c r="AB8" s="18">
        <f t="shared" si="5"/>
        <v>86.323343182777549</v>
      </c>
      <c r="AC8" s="17">
        <f t="shared" si="19"/>
        <v>60.023481068388605</v>
      </c>
      <c r="AD8" s="18">
        <f t="shared" si="6"/>
        <v>33.541085779891752</v>
      </c>
      <c r="AE8" s="134">
        <v>233</v>
      </c>
      <c r="AF8" s="134">
        <v>425</v>
      </c>
      <c r="AG8" s="134">
        <v>425</v>
      </c>
      <c r="AH8" s="134">
        <v>252</v>
      </c>
      <c r="AI8" s="17">
        <f t="shared" ref="AI8:AI10" si="22">AH8/AF8*100</f>
        <v>59.294117647058819</v>
      </c>
      <c r="AJ8" s="17">
        <f t="shared" si="20"/>
        <v>59.294117647058819</v>
      </c>
      <c r="AK8" s="18">
        <f t="shared" si="21"/>
        <v>108.15450643776825</v>
      </c>
      <c r="AL8" s="134">
        <v>400</v>
      </c>
      <c r="AM8" s="134">
        <v>1531</v>
      </c>
      <c r="AN8" s="134">
        <v>2024</v>
      </c>
      <c r="AO8" s="134">
        <v>2024</v>
      </c>
      <c r="AP8" s="18">
        <f t="shared" si="7"/>
        <v>132.20117570215547</v>
      </c>
      <c r="AQ8" s="18">
        <f>AO8/AN8*100</f>
        <v>100</v>
      </c>
      <c r="AR8" s="18" t="s">
        <v>48</v>
      </c>
      <c r="AS8" s="134"/>
      <c r="AT8" s="134"/>
      <c r="AU8" s="134"/>
      <c r="AV8" s="134"/>
      <c r="AW8" s="17"/>
      <c r="AX8" s="17"/>
      <c r="AY8" s="20"/>
      <c r="AZ8" s="134">
        <v>600</v>
      </c>
      <c r="BA8" s="134"/>
      <c r="BB8" s="134">
        <v>335</v>
      </c>
      <c r="BC8" s="134">
        <v>335</v>
      </c>
      <c r="BD8" s="17"/>
      <c r="BE8" s="17">
        <f t="shared" si="9"/>
        <v>100</v>
      </c>
      <c r="BF8" s="20">
        <f>BC8/AZ8*100</f>
        <v>55.833333333333336</v>
      </c>
      <c r="BG8" s="134">
        <v>-295</v>
      </c>
      <c r="BH8" s="134"/>
      <c r="BI8" s="134"/>
      <c r="BJ8" s="134"/>
      <c r="BK8" s="135"/>
      <c r="BL8" s="135"/>
      <c r="BM8" s="20"/>
    </row>
    <row r="9" spans="1:65" s="64" customFormat="1" ht="19.2" customHeight="1" x14ac:dyDescent="0.3">
      <c r="A9" s="65" t="s">
        <v>37</v>
      </c>
      <c r="B9" s="66" t="s">
        <v>12</v>
      </c>
      <c r="C9" s="13">
        <f t="shared" si="11"/>
        <v>24562</v>
      </c>
      <c r="D9" s="7">
        <f>K9+BA9+BH9</f>
        <v>8070</v>
      </c>
      <c r="E9" s="7">
        <f>L9+BB9+BI9</f>
        <v>14752</v>
      </c>
      <c r="F9" s="7">
        <f>M9+BC9+BJ9</f>
        <v>13446</v>
      </c>
      <c r="G9" s="16">
        <f t="shared" si="0"/>
        <v>166.61710037174723</v>
      </c>
      <c r="H9" s="16">
        <f t="shared" si="13"/>
        <v>91.146963123644255</v>
      </c>
      <c r="I9" s="16">
        <f t="shared" si="1"/>
        <v>54.743099096164805</v>
      </c>
      <c r="J9" s="7">
        <f t="shared" ref="J9" si="23">Q9+X9+AE9+AL9</f>
        <v>24517</v>
      </c>
      <c r="K9" s="7">
        <f t="shared" si="14"/>
        <v>8070</v>
      </c>
      <c r="L9" s="13">
        <f t="shared" ref="L9:L10" si="24">S9+Z9+AG9+AN9+AU9</f>
        <v>14523</v>
      </c>
      <c r="M9" s="13">
        <f>T9+AA9+AH9+AO9+AV9</f>
        <v>13212</v>
      </c>
      <c r="N9" s="16">
        <f t="shared" si="2"/>
        <v>163.71747211895911</v>
      </c>
      <c r="O9" s="16">
        <f t="shared" si="16"/>
        <v>90.972939475315016</v>
      </c>
      <c r="P9" s="16">
        <f t="shared" si="3"/>
        <v>53.889138149039439</v>
      </c>
      <c r="Q9" s="21">
        <v>8988</v>
      </c>
      <c r="R9" s="21">
        <v>2665</v>
      </c>
      <c r="S9" s="21">
        <v>4050</v>
      </c>
      <c r="T9" s="21">
        <v>5359</v>
      </c>
      <c r="U9" s="16" t="s">
        <v>48</v>
      </c>
      <c r="V9" s="16">
        <f t="shared" si="4"/>
        <v>132.32098765432099</v>
      </c>
      <c r="W9" s="17">
        <f t="shared" si="18"/>
        <v>59.623943035157993</v>
      </c>
      <c r="X9" s="67">
        <v>12363</v>
      </c>
      <c r="Y9" s="67">
        <v>3216</v>
      </c>
      <c r="Z9" s="67">
        <v>7639</v>
      </c>
      <c r="AA9" s="67">
        <v>5625</v>
      </c>
      <c r="AB9" s="18">
        <f t="shared" si="5"/>
        <v>174.90671641791045</v>
      </c>
      <c r="AC9" s="17">
        <f t="shared" si="19"/>
        <v>73.63529257756251</v>
      </c>
      <c r="AD9" s="18">
        <f t="shared" si="6"/>
        <v>45.498665372482407</v>
      </c>
      <c r="AE9" s="67">
        <v>180</v>
      </c>
      <c r="AF9" s="67">
        <v>354</v>
      </c>
      <c r="AG9" s="67">
        <v>354</v>
      </c>
      <c r="AH9" s="67">
        <v>196</v>
      </c>
      <c r="AI9" s="17">
        <f t="shared" si="22"/>
        <v>55.367231638418076</v>
      </c>
      <c r="AJ9" s="17">
        <f t="shared" si="20"/>
        <v>55.367231638418076</v>
      </c>
      <c r="AK9" s="18">
        <f t="shared" si="21"/>
        <v>108.88888888888889</v>
      </c>
      <c r="AL9" s="67">
        <v>2986</v>
      </c>
      <c r="AM9" s="67">
        <v>1835</v>
      </c>
      <c r="AN9" s="67">
        <v>2480</v>
      </c>
      <c r="AO9" s="67">
        <v>2032</v>
      </c>
      <c r="AP9" s="18">
        <f t="shared" si="7"/>
        <v>110.73569482288828</v>
      </c>
      <c r="AQ9" s="18">
        <f>AO9/AN9*100</f>
        <v>81.935483870967744</v>
      </c>
      <c r="AR9" s="18">
        <f t="shared" si="8"/>
        <v>68.050904219691901</v>
      </c>
      <c r="AS9" s="67"/>
      <c r="AT9" s="67"/>
      <c r="AU9" s="67"/>
      <c r="AV9" s="67"/>
      <c r="AW9" s="17"/>
      <c r="AX9" s="20"/>
      <c r="AY9" s="20"/>
      <c r="AZ9" s="67">
        <v>45</v>
      </c>
      <c r="BA9" s="67"/>
      <c r="BB9" s="67">
        <v>229</v>
      </c>
      <c r="BC9" s="67">
        <v>234</v>
      </c>
      <c r="BD9" s="17"/>
      <c r="BE9" s="17">
        <f>BC9/BB9*100</f>
        <v>102.18340611353712</v>
      </c>
      <c r="BF9" s="20" t="s">
        <v>48</v>
      </c>
      <c r="BG9" s="67"/>
      <c r="BH9" s="67"/>
      <c r="BI9" s="67"/>
      <c r="BJ9" s="67"/>
      <c r="BK9" s="68"/>
      <c r="BL9" s="68"/>
      <c r="BM9" s="20"/>
    </row>
    <row r="10" spans="1:65" s="9" customFormat="1" ht="25.5" customHeight="1" x14ac:dyDescent="0.3">
      <c r="A10" s="8"/>
      <c r="B10" s="7" t="s">
        <v>26</v>
      </c>
      <c r="C10" s="13">
        <f t="shared" si="11"/>
        <v>113294</v>
      </c>
      <c r="D10" s="7">
        <f>D6+D7+D8+D9</f>
        <v>128318</v>
      </c>
      <c r="E10" s="7">
        <f>E6+E7+E8+E9</f>
        <v>234988</v>
      </c>
      <c r="F10" s="7">
        <f>F6+F7+F8+F9</f>
        <v>128565</v>
      </c>
      <c r="G10" s="16">
        <f t="shared" si="0"/>
        <v>100.1924905313362</v>
      </c>
      <c r="H10" s="16">
        <f t="shared" si="13"/>
        <v>54.711304407033545</v>
      </c>
      <c r="I10" s="16">
        <f t="shared" si="1"/>
        <v>113.47908980175472</v>
      </c>
      <c r="J10" s="7">
        <f>Q10+X10+AE10+AL10</f>
        <v>112048</v>
      </c>
      <c r="K10" s="7">
        <f>K6+K7+K8+K9</f>
        <v>128318</v>
      </c>
      <c r="L10" s="13">
        <f t="shared" si="24"/>
        <v>231289</v>
      </c>
      <c r="M10" s="13">
        <f t="shared" si="15"/>
        <v>124853</v>
      </c>
      <c r="N10" s="16">
        <f t="shared" si="2"/>
        <v>97.299677364048691</v>
      </c>
      <c r="O10" s="16">
        <f t="shared" si="16"/>
        <v>53.981382599258929</v>
      </c>
      <c r="P10" s="16">
        <f t="shared" si="3"/>
        <v>111.42813794088249</v>
      </c>
      <c r="Q10" s="7">
        <f>Q6+Q7+Q8+Q9</f>
        <v>24955</v>
      </c>
      <c r="R10" s="7">
        <f>R6+R7+R8+R9</f>
        <v>21083</v>
      </c>
      <c r="S10" s="7">
        <f>S6+S7+S8+S9</f>
        <v>29265</v>
      </c>
      <c r="T10" s="7">
        <f>T6+T7+T8+T9</f>
        <v>32122</v>
      </c>
      <c r="U10" s="16">
        <f t="shared" si="17"/>
        <v>152.35972110230992</v>
      </c>
      <c r="V10" s="16">
        <f t="shared" si="4"/>
        <v>109.7625149495985</v>
      </c>
      <c r="W10" s="17">
        <f t="shared" si="18"/>
        <v>128.71969545181327</v>
      </c>
      <c r="X10" s="7">
        <f>X6+X7+X8+X9</f>
        <v>48190</v>
      </c>
      <c r="Y10" s="7">
        <f>Y6+Y7+Y8+Y9</f>
        <v>48747</v>
      </c>
      <c r="Z10" s="7">
        <f>Z6+Z7+Z8+Z9</f>
        <v>60193</v>
      </c>
      <c r="AA10" s="7">
        <f>AA6+AA7+AA8+AA9</f>
        <v>23677</v>
      </c>
      <c r="AB10" s="18">
        <f t="shared" si="5"/>
        <v>48.571194124766656</v>
      </c>
      <c r="AC10" s="17">
        <f t="shared" si="19"/>
        <v>39.335138637383082</v>
      </c>
      <c r="AD10" s="18">
        <f t="shared" si="6"/>
        <v>49.132600124507157</v>
      </c>
      <c r="AE10" s="7">
        <f>AE6+AE7+AE8+AE9</f>
        <v>676</v>
      </c>
      <c r="AF10" s="21">
        <f>AF6+AF7+AF8+AF9</f>
        <v>1273</v>
      </c>
      <c r="AG10" s="7">
        <f>AG6+AG7+AG8+AG9</f>
        <v>1273</v>
      </c>
      <c r="AH10" s="7">
        <f>AH6+AH7+AH8+AH9</f>
        <v>720</v>
      </c>
      <c r="AI10" s="17">
        <f t="shared" si="22"/>
        <v>56.5593087195601</v>
      </c>
      <c r="AJ10" s="17">
        <f t="shared" si="20"/>
        <v>56.5593087195601</v>
      </c>
      <c r="AK10" s="18">
        <f t="shared" si="21"/>
        <v>106.50887573964498</v>
      </c>
      <c r="AL10" s="7">
        <f>AL6+AL7+AL8+AL9</f>
        <v>38227</v>
      </c>
      <c r="AM10" s="7">
        <f>AM6+AM7+AM8+AM9</f>
        <v>57215</v>
      </c>
      <c r="AN10" s="7">
        <f>AN6+AN7+AN8+AN9</f>
        <v>140558</v>
      </c>
      <c r="AO10" s="7">
        <f>AO6+AO7+AO8+AO9</f>
        <v>68334</v>
      </c>
      <c r="AP10" s="18">
        <f t="shared" si="7"/>
        <v>119.4337149348947</v>
      </c>
      <c r="AQ10" s="18">
        <f t="shared" ref="AQ10" si="25">AO10/AN10*100</f>
        <v>48.616229599169024</v>
      </c>
      <c r="AR10" s="18">
        <f t="shared" si="8"/>
        <v>178.75846914484526</v>
      </c>
      <c r="AS10" s="7"/>
      <c r="AT10" s="7"/>
      <c r="AU10" s="7"/>
      <c r="AV10" s="7"/>
      <c r="AW10" s="7"/>
      <c r="AX10" s="7"/>
      <c r="AY10" s="7"/>
      <c r="AZ10" s="7">
        <f t="shared" ref="AZ10:BB10" si="26">AZ6+AZ7+AZ8+AZ9</f>
        <v>3233</v>
      </c>
      <c r="BA10" s="7"/>
      <c r="BB10" s="7">
        <f t="shared" si="26"/>
        <v>3699</v>
      </c>
      <c r="BC10" s="7">
        <f t="shared" ref="BC10:BJ10" si="27">BC6+BC7+BC8+BC9</f>
        <v>3739</v>
      </c>
      <c r="BD10" s="19"/>
      <c r="BE10" s="17">
        <f>BC10/BB10*100</f>
        <v>101.08137334414707</v>
      </c>
      <c r="BF10" s="20">
        <f t="shared" ref="BF10" si="28">BC10/AZ10*100</f>
        <v>115.6510980513455</v>
      </c>
      <c r="BG10" s="7">
        <f t="shared" si="27"/>
        <v>-1987</v>
      </c>
      <c r="BH10" s="7"/>
      <c r="BI10" s="7"/>
      <c r="BJ10" s="7">
        <f t="shared" si="27"/>
        <v>-27</v>
      </c>
      <c r="BK10" s="19"/>
      <c r="BL10" s="19"/>
      <c r="BM10" s="20">
        <f t="shared" si="10"/>
        <v>1.3588324106693508</v>
      </c>
    </row>
    <row r="11" spans="1:65" x14ac:dyDescent="0.3">
      <c r="AF11" s="22"/>
    </row>
    <row r="12" spans="1:65" ht="18.600000000000001" customHeight="1" x14ac:dyDescent="0.3"/>
    <row r="14" spans="1:65" x14ac:dyDescent="0.3">
      <c r="E14" s="12"/>
      <c r="F14" s="6"/>
    </row>
  </sheetData>
  <mergeCells count="58">
    <mergeCell ref="AS2:AY3"/>
    <mergeCell ref="AS4:AS5"/>
    <mergeCell ref="AT4:AT5"/>
    <mergeCell ref="AU4:AU5"/>
    <mergeCell ref="AV4:AV5"/>
    <mergeCell ref="AW4:AY4"/>
    <mergeCell ref="A2:A5"/>
    <mergeCell ref="B2:I3"/>
    <mergeCell ref="Q3:W3"/>
    <mergeCell ref="X3:AD3"/>
    <mergeCell ref="AE3:AK3"/>
    <mergeCell ref="G4:I4"/>
    <mergeCell ref="J4:J5"/>
    <mergeCell ref="K4:K5"/>
    <mergeCell ref="L4:L5"/>
    <mergeCell ref="AB4:AD4"/>
    <mergeCell ref="Q4:Q5"/>
    <mergeCell ref="R4:R5"/>
    <mergeCell ref="S4:S5"/>
    <mergeCell ref="T4:T5"/>
    <mergeCell ref="U4:W4"/>
    <mergeCell ref="AE4:AE5"/>
    <mergeCell ref="C1:O1"/>
    <mergeCell ref="B4:B5"/>
    <mergeCell ref="C4:C5"/>
    <mergeCell ref="D4:D5"/>
    <mergeCell ref="E4:E5"/>
    <mergeCell ref="F4:F5"/>
    <mergeCell ref="M4:M5"/>
    <mergeCell ref="N4:P4"/>
    <mergeCell ref="J2:P3"/>
    <mergeCell ref="AF4:AF5"/>
    <mergeCell ref="AG4:AG5"/>
    <mergeCell ref="AH4:AH5"/>
    <mergeCell ref="AI4:AK4"/>
    <mergeCell ref="Q2:AR2"/>
    <mergeCell ref="AM4:AM5"/>
    <mergeCell ref="AN4:AN5"/>
    <mergeCell ref="AO4:AO5"/>
    <mergeCell ref="AP4:AR4"/>
    <mergeCell ref="AL3:AR3"/>
    <mergeCell ref="AL4:AL5"/>
    <mergeCell ref="X4:X5"/>
    <mergeCell ref="Y4:Y5"/>
    <mergeCell ref="Z4:Z5"/>
    <mergeCell ref="AA4:AA5"/>
    <mergeCell ref="AZ2:BF3"/>
    <mergeCell ref="BG2:BM3"/>
    <mergeCell ref="BJ4:BJ5"/>
    <mergeCell ref="BK4:BM4"/>
    <mergeCell ref="BB4:BB5"/>
    <mergeCell ref="BC4:BC5"/>
    <mergeCell ref="BD4:BF4"/>
    <mergeCell ref="BG4:BG5"/>
    <mergeCell ref="BH4:BH5"/>
    <mergeCell ref="BI4:BI5"/>
    <mergeCell ref="BA4:BA5"/>
    <mergeCell ref="AZ4:AZ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расходы</vt:lpstr>
      <vt:lpstr>доходы</vt:lpstr>
      <vt:lpstr>безвозмезд. поступ.</vt:lpstr>
      <vt:lpstr>'безвозмезд. поступ.'!Заголовки_для_печати</vt:lpstr>
      <vt:lpstr>расходы!Заголовки_для_печати</vt:lpstr>
    </vt:vector>
  </TitlesOfParts>
  <Company>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- 06</dc:creator>
  <cp:lastModifiedBy>Бюджетный отдел-06</cp:lastModifiedBy>
  <cp:lastPrinted>2023-09-11T10:17:36Z</cp:lastPrinted>
  <dcterms:created xsi:type="dcterms:W3CDTF">2017-08-14T07:26:43Z</dcterms:created>
  <dcterms:modified xsi:type="dcterms:W3CDTF">2023-09-11T10:19:10Z</dcterms:modified>
</cp:coreProperties>
</file>